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城环研办\Desktop\IMPORTANCE\"/>
    </mc:Choice>
  </mc:AlternateContent>
  <xr:revisionPtr revIDLastSave="0" documentId="13_ncr:1_{541D806C-0E6F-475B-BAA9-4041515FD55B}" xr6:coauthVersionLast="36" xr6:coauthVersionMax="36" xr10:uidLastSave="{00000000-0000-0000-0000-000000000000}"/>
  <bookViews>
    <workbookView xWindow="0" yWindow="0" windowWidth="23040" windowHeight="8700" xr2:uid="{20ABBACA-81D2-4DEC-836C-C6C13594F33C}"/>
  </bookViews>
  <sheets>
    <sheet name="提交版" sheetId="2" r:id="rId1"/>
  </sheets>
  <externalReferences>
    <externalReference r:id="rId2"/>
  </externalReferences>
  <definedNames>
    <definedName name="_xlnm._FilterDatabase" localSheetId="0" hidden="1">提交版!$A$2:$K$152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2" l="1"/>
  <c r="G140" i="2" s="1"/>
  <c r="E139" i="2"/>
  <c r="G139" i="2" s="1"/>
  <c r="E138" i="2"/>
  <c r="G138" i="2" s="1"/>
  <c r="E137" i="2"/>
  <c r="G137" i="2" s="1"/>
  <c r="E136" i="2"/>
  <c r="G136" i="2" s="1"/>
  <c r="E135" i="2"/>
  <c r="G135" i="2" s="1"/>
  <c r="E134" i="2"/>
  <c r="G134" i="2" s="1"/>
  <c r="E133" i="2"/>
  <c r="G133" i="2" s="1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G122" i="2"/>
  <c r="E121" i="2"/>
  <c r="G121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3" i="2"/>
  <c r="G113" i="2" s="1"/>
  <c r="E112" i="2"/>
  <c r="G112" i="2" s="1"/>
  <c r="E111" i="2"/>
  <c r="G111" i="2" s="1"/>
  <c r="E110" i="2"/>
  <c r="G110" i="2" s="1"/>
  <c r="E109" i="2"/>
  <c r="G109" i="2" s="1"/>
  <c r="E108" i="2"/>
  <c r="G108" i="2" s="1"/>
  <c r="E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G101" i="2"/>
  <c r="E101" i="2"/>
  <c r="E100" i="2"/>
  <c r="G100" i="2" s="1"/>
  <c r="E99" i="2"/>
  <c r="G99" i="2" s="1"/>
  <c r="E98" i="2"/>
  <c r="G98" i="2" s="1"/>
  <c r="E97" i="2"/>
  <c r="G97" i="2" s="1"/>
  <c r="E96" i="2"/>
  <c r="G96" i="2" s="1"/>
  <c r="G95" i="2"/>
  <c r="E95" i="2"/>
  <c r="E94" i="2"/>
  <c r="G94" i="2" s="1"/>
  <c r="E93" i="2"/>
  <c r="G93" i="2" s="1"/>
  <c r="E92" i="2"/>
  <c r="G92" i="2" s="1"/>
  <c r="E91" i="2"/>
  <c r="G91" i="2" s="1"/>
  <c r="G90" i="2"/>
  <c r="E90" i="2"/>
  <c r="E89" i="2"/>
  <c r="G89" i="2" s="1"/>
  <c r="E88" i="2"/>
  <c r="G88" i="2" s="1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<sst xmlns="http://schemas.openxmlformats.org/spreadsheetml/2006/main" count="842" uniqueCount="302">
  <si>
    <t>考生编号</t>
  </si>
  <si>
    <t>姓名</t>
  </si>
  <si>
    <t>报考专业名称</t>
    <phoneticPr fontId="1" type="noConversion"/>
  </si>
  <si>
    <t>报考专业研究方向</t>
    <phoneticPr fontId="1" type="noConversion"/>
  </si>
  <si>
    <t>初试成绩</t>
    <phoneticPr fontId="2" type="noConversion"/>
  </si>
  <si>
    <t>复试总分</t>
    <phoneticPr fontId="2" type="noConversion"/>
  </si>
  <si>
    <t>总成绩</t>
    <phoneticPr fontId="2" type="noConversion"/>
  </si>
  <si>
    <t>学习形式</t>
    <phoneticPr fontId="2" type="noConversion"/>
  </si>
  <si>
    <t>录取情况</t>
    <phoneticPr fontId="2" type="noConversion"/>
  </si>
  <si>
    <t>其他情况说明</t>
    <phoneticPr fontId="2" type="noConversion"/>
  </si>
  <si>
    <t>加试情况</t>
    <phoneticPr fontId="2" type="noConversion"/>
  </si>
  <si>
    <t>105112114619277</t>
  </si>
  <si>
    <t>张申</t>
    <phoneticPr fontId="2" type="noConversion"/>
  </si>
  <si>
    <t>地理学</t>
    <phoneticPr fontId="1" type="noConversion"/>
  </si>
  <si>
    <t>自然地理学</t>
    <phoneticPr fontId="1" type="noConversion"/>
  </si>
  <si>
    <t>全日制</t>
    <phoneticPr fontId="2" type="noConversion"/>
  </si>
  <si>
    <t>拟录取</t>
    <phoneticPr fontId="2" type="noConversion"/>
  </si>
  <si>
    <t>105112114304206</t>
  </si>
  <si>
    <t>李泽萱</t>
    <phoneticPr fontId="2" type="noConversion"/>
  </si>
  <si>
    <t>105112114304194</t>
  </si>
  <si>
    <t>雷自耕</t>
    <phoneticPr fontId="2" type="noConversion"/>
  </si>
  <si>
    <t>105112114619267</t>
  </si>
  <si>
    <t>武星华</t>
    <phoneticPr fontId="2" type="noConversion"/>
  </si>
  <si>
    <t>105112114619258</t>
  </si>
  <si>
    <t>张育铜</t>
    <phoneticPr fontId="2" type="noConversion"/>
  </si>
  <si>
    <t>105112114619301</t>
  </si>
  <si>
    <t>聂兴雨</t>
    <phoneticPr fontId="2" type="noConversion"/>
  </si>
  <si>
    <t>105112114619259</t>
  </si>
  <si>
    <t>王欣钰</t>
    <phoneticPr fontId="2" type="noConversion"/>
  </si>
  <si>
    <t>105112114619290</t>
  </si>
  <si>
    <t>胡康</t>
    <phoneticPr fontId="2" type="noConversion"/>
  </si>
  <si>
    <t>105112114619248</t>
  </si>
  <si>
    <t>王海</t>
    <phoneticPr fontId="2" type="noConversion"/>
  </si>
  <si>
    <t>105112114304195</t>
  </si>
  <si>
    <t>胡乐心</t>
    <phoneticPr fontId="2" type="noConversion"/>
  </si>
  <si>
    <t>105112114619265</t>
  </si>
  <si>
    <t>南昕</t>
    <phoneticPr fontId="2" type="noConversion"/>
  </si>
  <si>
    <t>105112114619308</t>
  </si>
  <si>
    <t>李秀妮</t>
    <phoneticPr fontId="2" type="noConversion"/>
  </si>
  <si>
    <t>105112114304203</t>
  </si>
  <si>
    <t>刘雨欣</t>
    <phoneticPr fontId="2" type="noConversion"/>
  </si>
  <si>
    <t>105112114619245</t>
  </si>
  <si>
    <t>许月玲</t>
    <phoneticPr fontId="2" type="noConversion"/>
  </si>
  <si>
    <t>105112114619260</t>
  </si>
  <si>
    <t>王彩云</t>
    <phoneticPr fontId="2" type="noConversion"/>
  </si>
  <si>
    <t>105112114619268</t>
  </si>
  <si>
    <t>王菲</t>
    <phoneticPr fontId="2" type="noConversion"/>
  </si>
  <si>
    <t>105112114304207</t>
  </si>
  <si>
    <t>杨严攀</t>
    <phoneticPr fontId="2" type="noConversion"/>
  </si>
  <si>
    <t>105112114619307</t>
  </si>
  <si>
    <t>105112114619242</t>
  </si>
  <si>
    <t>105112114619240</t>
  </si>
  <si>
    <t>105112114304193</t>
  </si>
  <si>
    <t>105112114619388</t>
  </si>
  <si>
    <t>周子淳</t>
    <phoneticPr fontId="2" type="noConversion"/>
  </si>
  <si>
    <t>人文地理学</t>
    <phoneticPr fontId="1" type="noConversion"/>
  </si>
  <si>
    <t>105112114304219</t>
  </si>
  <si>
    <t>彭雪晴</t>
    <phoneticPr fontId="2" type="noConversion"/>
  </si>
  <si>
    <t>105112114304213</t>
  </si>
  <si>
    <t>汪丹华</t>
    <phoneticPr fontId="2" type="noConversion"/>
  </si>
  <si>
    <t>105112114304221</t>
  </si>
  <si>
    <t>苏佳</t>
    <phoneticPr fontId="2" type="noConversion"/>
  </si>
  <si>
    <t>105112114619374</t>
  </si>
  <si>
    <t>柯贤慧</t>
    <phoneticPr fontId="2" type="noConversion"/>
  </si>
  <si>
    <t>105112114619362</t>
  </si>
  <si>
    <t>靳涵</t>
    <phoneticPr fontId="2" type="noConversion"/>
  </si>
  <si>
    <t>105112114619346</t>
  </si>
  <si>
    <t>翟旭</t>
    <phoneticPr fontId="2" type="noConversion"/>
  </si>
  <si>
    <t>105112114619363</t>
  </si>
  <si>
    <t>范斯喆</t>
    <phoneticPr fontId="2" type="noConversion"/>
  </si>
  <si>
    <t>105112114619375</t>
  </si>
  <si>
    <t>李俊翰</t>
    <phoneticPr fontId="2" type="noConversion"/>
  </si>
  <si>
    <t>105112114619380</t>
  </si>
  <si>
    <t>李诗婷</t>
    <phoneticPr fontId="2" type="noConversion"/>
  </si>
  <si>
    <t>105112114619327</t>
  </si>
  <si>
    <t>戴子涵</t>
    <phoneticPr fontId="2" type="noConversion"/>
  </si>
  <si>
    <t>105112114619330</t>
  </si>
  <si>
    <t>李若楠</t>
    <phoneticPr fontId="2" type="noConversion"/>
  </si>
  <si>
    <t>105112114619341</t>
  </si>
  <si>
    <t>郑叶敏</t>
    <phoneticPr fontId="2" type="noConversion"/>
  </si>
  <si>
    <t>105112114619358</t>
  </si>
  <si>
    <t>105112114619354</t>
  </si>
  <si>
    <t>105112114619357</t>
  </si>
  <si>
    <t>105112114619320</t>
  </si>
  <si>
    <t>105112114619427</t>
    <phoneticPr fontId="2" type="noConversion"/>
  </si>
  <si>
    <t>高舒航</t>
    <phoneticPr fontId="2" type="noConversion"/>
  </si>
  <si>
    <t>地图学与地理信息系统</t>
    <phoneticPr fontId="1" type="noConversion"/>
  </si>
  <si>
    <t>105112114619430</t>
    <phoneticPr fontId="2" type="noConversion"/>
  </si>
  <si>
    <t>郭仕辉</t>
    <phoneticPr fontId="2" type="noConversion"/>
  </si>
  <si>
    <t>105112114619434</t>
    <phoneticPr fontId="2" type="noConversion"/>
  </si>
  <si>
    <t>程伊</t>
    <phoneticPr fontId="2" type="noConversion"/>
  </si>
  <si>
    <t>105112114619414</t>
    <phoneticPr fontId="2" type="noConversion"/>
  </si>
  <si>
    <t>文天乐</t>
    <phoneticPr fontId="2" type="noConversion"/>
  </si>
  <si>
    <t>105112114619423</t>
    <phoneticPr fontId="2" type="noConversion"/>
  </si>
  <si>
    <t>邵子芹</t>
    <phoneticPr fontId="2" type="noConversion"/>
  </si>
  <si>
    <t>105112114619418</t>
    <phoneticPr fontId="2" type="noConversion"/>
  </si>
  <si>
    <t>蒋奕秋</t>
    <phoneticPr fontId="2" type="noConversion"/>
  </si>
  <si>
    <t>105112114619432</t>
    <phoneticPr fontId="2" type="noConversion"/>
  </si>
  <si>
    <t>邓伟豪</t>
    <phoneticPr fontId="2" type="noConversion"/>
  </si>
  <si>
    <t>105112114619443</t>
    <phoneticPr fontId="2" type="noConversion"/>
  </si>
  <si>
    <t>李丹阳</t>
    <phoneticPr fontId="2" type="noConversion"/>
  </si>
  <si>
    <t>105112114304228</t>
    <phoneticPr fontId="2" type="noConversion"/>
  </si>
  <si>
    <t>马浩艳</t>
    <phoneticPr fontId="2" type="noConversion"/>
  </si>
  <si>
    <t>105112114619422</t>
    <phoneticPr fontId="2" type="noConversion"/>
  </si>
  <si>
    <t>105112114619436</t>
    <phoneticPr fontId="2" type="noConversion"/>
  </si>
  <si>
    <t>105112114304185</t>
  </si>
  <si>
    <t>孙亚彤</t>
    <phoneticPr fontId="2" type="noConversion"/>
  </si>
  <si>
    <t>学科教学（地理）</t>
    <phoneticPr fontId="1" type="noConversion"/>
  </si>
  <si>
    <t>不区分研究方向</t>
    <phoneticPr fontId="1" type="noConversion"/>
  </si>
  <si>
    <t>105112114618875</t>
  </si>
  <si>
    <t>刘璇</t>
    <phoneticPr fontId="2" type="noConversion"/>
  </si>
  <si>
    <t>105112114619068</t>
  </si>
  <si>
    <t>105112114619150</t>
  </si>
  <si>
    <t>邹超</t>
    <phoneticPr fontId="2" type="noConversion"/>
  </si>
  <si>
    <t>105112114304178</t>
  </si>
  <si>
    <t>周丹霞</t>
    <phoneticPr fontId="2" type="noConversion"/>
  </si>
  <si>
    <t>105112114618977</t>
  </si>
  <si>
    <t>邱珈荷</t>
    <phoneticPr fontId="2" type="noConversion"/>
  </si>
  <si>
    <t>105112114619020</t>
  </si>
  <si>
    <t>王梦盈</t>
    <phoneticPr fontId="2" type="noConversion"/>
  </si>
  <si>
    <t>105112114618983</t>
  </si>
  <si>
    <t>张钰莹</t>
    <phoneticPr fontId="2" type="noConversion"/>
  </si>
  <si>
    <t>105112114619074</t>
  </si>
  <si>
    <t>余治游</t>
    <phoneticPr fontId="2" type="noConversion"/>
  </si>
  <si>
    <t>105112114618906</t>
  </si>
  <si>
    <t>周盈</t>
    <phoneticPr fontId="2" type="noConversion"/>
  </si>
  <si>
    <t>105112114618957</t>
  </si>
  <si>
    <t>叶锶妍</t>
    <phoneticPr fontId="2" type="noConversion"/>
  </si>
  <si>
    <t>105112114618979</t>
  </si>
  <si>
    <t>张欣钰</t>
    <phoneticPr fontId="2" type="noConversion"/>
  </si>
  <si>
    <t>105112114619066</t>
  </si>
  <si>
    <t>周昕怡</t>
    <phoneticPr fontId="2" type="noConversion"/>
  </si>
  <si>
    <t>105112114618969</t>
  </si>
  <si>
    <t>杨嘉仪</t>
    <phoneticPr fontId="2" type="noConversion"/>
  </si>
  <si>
    <t>105112114619186</t>
  </si>
  <si>
    <t>张菱</t>
    <phoneticPr fontId="2" type="noConversion"/>
  </si>
  <si>
    <t>105112114619134</t>
  </si>
  <si>
    <t>105112114619176</t>
  </si>
  <si>
    <t>105112114618870</t>
  </si>
  <si>
    <t>105112114304321</t>
  </si>
  <si>
    <t>朱玉玉</t>
    <phoneticPr fontId="2" type="noConversion"/>
  </si>
  <si>
    <t>旅游管理</t>
    <phoneticPr fontId="1" type="noConversion"/>
  </si>
  <si>
    <t>105112114619609</t>
  </si>
  <si>
    <t>潘思雨</t>
    <phoneticPr fontId="2" type="noConversion"/>
  </si>
  <si>
    <t>105112114619610</t>
  </si>
  <si>
    <t>105112114619657</t>
  </si>
  <si>
    <t>杨婷</t>
    <phoneticPr fontId="2" type="noConversion"/>
  </si>
  <si>
    <t>旅游管理（专）</t>
    <phoneticPr fontId="1" type="noConversion"/>
  </si>
  <si>
    <t>105112114619655</t>
  </si>
  <si>
    <t>郑晓宇</t>
    <phoneticPr fontId="2" type="noConversion"/>
  </si>
  <si>
    <t>105112114619619</t>
  </si>
  <si>
    <t>陈双双</t>
    <phoneticPr fontId="2" type="noConversion"/>
  </si>
  <si>
    <t>105112114619616</t>
  </si>
  <si>
    <t>徐敏</t>
    <phoneticPr fontId="2" type="noConversion"/>
  </si>
  <si>
    <t>105112114619645</t>
  </si>
  <si>
    <t>姜昱茜</t>
    <phoneticPr fontId="2" type="noConversion"/>
  </si>
  <si>
    <t>105112114619638</t>
  </si>
  <si>
    <t>黄会芝</t>
    <phoneticPr fontId="2" type="noConversion"/>
  </si>
  <si>
    <t>105112114619628</t>
  </si>
  <si>
    <t>李远哲</t>
    <phoneticPr fontId="2" type="noConversion"/>
  </si>
  <si>
    <t>105112114619626</t>
  </si>
  <si>
    <t>李雅芮</t>
    <phoneticPr fontId="2" type="noConversion"/>
  </si>
  <si>
    <t>105112114619620</t>
  </si>
  <si>
    <t>华庆</t>
    <phoneticPr fontId="2" type="noConversion"/>
  </si>
  <si>
    <t>105112114619614</t>
  </si>
  <si>
    <t>康诗琪</t>
    <phoneticPr fontId="2" type="noConversion"/>
  </si>
  <si>
    <t>105112114619640</t>
  </si>
  <si>
    <t>袁荣</t>
    <phoneticPr fontId="2" type="noConversion"/>
  </si>
  <si>
    <t>105112114304327</t>
  </si>
  <si>
    <t>陈安琪</t>
    <phoneticPr fontId="2" type="noConversion"/>
  </si>
  <si>
    <t>105112114619625</t>
  </si>
  <si>
    <t>105112114619643</t>
  </si>
  <si>
    <t>105112114619636</t>
  </si>
  <si>
    <t>105112114304231</t>
  </si>
  <si>
    <t>郭家琪</t>
    <phoneticPr fontId="2" type="noConversion"/>
  </si>
  <si>
    <t>农村发展</t>
    <phoneticPr fontId="2" type="noConversion"/>
  </si>
  <si>
    <t>105112114619488</t>
    <phoneticPr fontId="2" type="noConversion"/>
  </si>
  <si>
    <t>周妤薇</t>
    <phoneticPr fontId="2" type="noConversion"/>
  </si>
  <si>
    <t>105112114304251</t>
  </si>
  <si>
    <t>钟灵</t>
    <phoneticPr fontId="2" type="noConversion"/>
  </si>
  <si>
    <t>105112114619590</t>
  </si>
  <si>
    <t>陈嘉琳</t>
    <phoneticPr fontId="2" type="noConversion"/>
  </si>
  <si>
    <t>105112114304305</t>
  </si>
  <si>
    <t>黄宇瑄</t>
    <phoneticPr fontId="2" type="noConversion"/>
  </si>
  <si>
    <t>105112114619510</t>
    <phoneticPr fontId="2" type="noConversion"/>
  </si>
  <si>
    <t>李海波</t>
    <phoneticPr fontId="2" type="noConversion"/>
  </si>
  <si>
    <t>105112114619536</t>
    <phoneticPr fontId="2" type="noConversion"/>
  </si>
  <si>
    <t>马士杰</t>
    <phoneticPr fontId="2" type="noConversion"/>
  </si>
  <si>
    <t>105112114304249</t>
  </si>
  <si>
    <t>黄周玉</t>
    <phoneticPr fontId="2" type="noConversion"/>
  </si>
  <si>
    <t>105112114619587</t>
    <phoneticPr fontId="2" type="noConversion"/>
  </si>
  <si>
    <t>刘禹城</t>
    <phoneticPr fontId="2" type="noConversion"/>
  </si>
  <si>
    <t>105112114619501</t>
    <phoneticPr fontId="2" type="noConversion"/>
  </si>
  <si>
    <t>胡雨晗</t>
    <phoneticPr fontId="2" type="noConversion"/>
  </si>
  <si>
    <t>105112114619535</t>
    <phoneticPr fontId="2" type="noConversion"/>
  </si>
  <si>
    <t>郭志铭</t>
    <phoneticPr fontId="2" type="noConversion"/>
  </si>
  <si>
    <t>105112114304239</t>
  </si>
  <si>
    <t>唐琴</t>
    <phoneticPr fontId="2" type="noConversion"/>
  </si>
  <si>
    <t>105112114619542</t>
    <phoneticPr fontId="2" type="noConversion"/>
  </si>
  <si>
    <t>郑唤轲</t>
    <phoneticPr fontId="2" type="noConversion"/>
  </si>
  <si>
    <t>105112114304240</t>
  </si>
  <si>
    <t>陈卓阳</t>
    <phoneticPr fontId="2" type="noConversion"/>
  </si>
  <si>
    <t>105112114619485</t>
    <phoneticPr fontId="2" type="noConversion"/>
  </si>
  <si>
    <t>何静瑶</t>
    <phoneticPr fontId="2" type="noConversion"/>
  </si>
  <si>
    <t>105112114304269</t>
  </si>
  <si>
    <t>颜絮</t>
    <phoneticPr fontId="2" type="noConversion"/>
  </si>
  <si>
    <t>105112114304293</t>
  </si>
  <si>
    <t>王晓玥</t>
    <phoneticPr fontId="2" type="noConversion"/>
  </si>
  <si>
    <t>105112114619552</t>
  </si>
  <si>
    <t>虞悦</t>
    <phoneticPr fontId="2" type="noConversion"/>
  </si>
  <si>
    <t>105112114619486</t>
    <phoneticPr fontId="2" type="noConversion"/>
  </si>
  <si>
    <t>毛坚铮</t>
    <phoneticPr fontId="2" type="noConversion"/>
  </si>
  <si>
    <t>105112114304257</t>
  </si>
  <si>
    <t>杨怡欣</t>
    <phoneticPr fontId="2" type="noConversion"/>
  </si>
  <si>
    <t>105112114619588</t>
  </si>
  <si>
    <t>贾昊昱</t>
    <phoneticPr fontId="2" type="noConversion"/>
  </si>
  <si>
    <t>105112114304313</t>
    <phoneticPr fontId="2" type="noConversion"/>
  </si>
  <si>
    <t>陈康</t>
    <phoneticPr fontId="2" type="noConversion"/>
  </si>
  <si>
    <t>105112114619566</t>
  </si>
  <si>
    <t>黄月</t>
    <phoneticPr fontId="2" type="noConversion"/>
  </si>
  <si>
    <t>105112114619579</t>
  </si>
  <si>
    <t>陈秋实</t>
    <phoneticPr fontId="2" type="noConversion"/>
  </si>
  <si>
    <t>105112114304261</t>
  </si>
  <si>
    <t>兰晓康</t>
    <phoneticPr fontId="2" type="noConversion"/>
  </si>
  <si>
    <t>105112114619530</t>
    <phoneticPr fontId="2" type="noConversion"/>
  </si>
  <si>
    <t>赵志锰</t>
    <phoneticPr fontId="2" type="noConversion"/>
  </si>
  <si>
    <t>105112114619591</t>
    <phoneticPr fontId="2" type="noConversion"/>
  </si>
  <si>
    <t>焦义彬</t>
    <phoneticPr fontId="2" type="noConversion"/>
  </si>
  <si>
    <t>105112114619584</t>
  </si>
  <si>
    <t>杨林</t>
    <phoneticPr fontId="2" type="noConversion"/>
  </si>
  <si>
    <t>105112114619576</t>
  </si>
  <si>
    <t>叶沛雯</t>
    <phoneticPr fontId="2" type="noConversion"/>
  </si>
  <si>
    <t>105112114619595</t>
  </si>
  <si>
    <t>雷民宇</t>
    <phoneticPr fontId="2" type="noConversion"/>
  </si>
  <si>
    <t>105112114619605</t>
  </si>
  <si>
    <t>彭歌兰</t>
    <phoneticPr fontId="2" type="noConversion"/>
  </si>
  <si>
    <t>105112114619553</t>
  </si>
  <si>
    <t>闫彤彤</t>
    <phoneticPr fontId="2" type="noConversion"/>
  </si>
  <si>
    <t>105112114619475</t>
    <phoneticPr fontId="2" type="noConversion"/>
  </si>
  <si>
    <t>申奥</t>
    <phoneticPr fontId="2" type="noConversion"/>
  </si>
  <si>
    <t>105112114304302</t>
  </si>
  <si>
    <t>柳远洵</t>
    <phoneticPr fontId="2" type="noConversion"/>
  </si>
  <si>
    <t>105112114619556</t>
  </si>
  <si>
    <t>刘晓如</t>
    <phoneticPr fontId="2" type="noConversion"/>
  </si>
  <si>
    <t>105112114619562</t>
  </si>
  <si>
    <t>邹佩洁</t>
    <phoneticPr fontId="2" type="noConversion"/>
  </si>
  <si>
    <t>105112114619462</t>
    <phoneticPr fontId="2" type="noConversion"/>
  </si>
  <si>
    <t>秦浩丽</t>
    <phoneticPr fontId="2" type="noConversion"/>
  </si>
  <si>
    <t>105112114619477</t>
    <phoneticPr fontId="2" type="noConversion"/>
  </si>
  <si>
    <t>苏越龙</t>
    <phoneticPr fontId="2" type="noConversion"/>
  </si>
  <si>
    <t>105112114619582</t>
  </si>
  <si>
    <t>李玉</t>
    <phoneticPr fontId="2" type="noConversion"/>
  </si>
  <si>
    <t>105112114619505</t>
    <phoneticPr fontId="2" type="noConversion"/>
  </si>
  <si>
    <t>赵宗良</t>
    <phoneticPr fontId="2" type="noConversion"/>
  </si>
  <si>
    <t>105112114619549</t>
    <phoneticPr fontId="2" type="noConversion"/>
  </si>
  <si>
    <t>刘玉</t>
    <phoneticPr fontId="2" type="noConversion"/>
  </si>
  <si>
    <t>105112114304236</t>
  </si>
  <si>
    <t>户小会</t>
    <phoneticPr fontId="2" type="noConversion"/>
  </si>
  <si>
    <t xml:space="preserve">同等学力 </t>
    <phoneticPr fontId="2" type="noConversion"/>
  </si>
  <si>
    <t>加试科目一 74分
加试科目二 71分</t>
    <phoneticPr fontId="2" type="noConversion"/>
  </si>
  <si>
    <t>105112114304279</t>
  </si>
  <si>
    <t>王懿</t>
    <phoneticPr fontId="2" type="noConversion"/>
  </si>
  <si>
    <t>105112114304297</t>
  </si>
  <si>
    <t>杨政琨</t>
    <phoneticPr fontId="2" type="noConversion"/>
  </si>
  <si>
    <t>105112114304242</t>
  </si>
  <si>
    <t>韩栋潇</t>
    <phoneticPr fontId="2" type="noConversion"/>
  </si>
  <si>
    <t>105112114619599</t>
  </si>
  <si>
    <t>沈晨竹</t>
    <phoneticPr fontId="2" type="noConversion"/>
  </si>
  <si>
    <t>105112114304310</t>
  </si>
  <si>
    <t>高钰</t>
    <phoneticPr fontId="2" type="noConversion"/>
  </si>
  <si>
    <t>105112114619478</t>
    <phoneticPr fontId="2" type="noConversion"/>
  </si>
  <si>
    <t>周寒</t>
    <phoneticPr fontId="2" type="noConversion"/>
  </si>
  <si>
    <t>105112114304309</t>
  </si>
  <si>
    <t>刘金钰</t>
    <phoneticPr fontId="2" type="noConversion"/>
  </si>
  <si>
    <t>105112114304270</t>
  </si>
  <si>
    <t>彭诗</t>
    <phoneticPr fontId="2" type="noConversion"/>
  </si>
  <si>
    <t>105112114619577</t>
  </si>
  <si>
    <t>肖婵</t>
    <phoneticPr fontId="2" type="noConversion"/>
  </si>
  <si>
    <t>105112114304233</t>
  </si>
  <si>
    <t>刘克剑</t>
    <phoneticPr fontId="2" type="noConversion"/>
  </si>
  <si>
    <t>105112314304316</t>
  </si>
  <si>
    <t>游智帆</t>
    <phoneticPr fontId="2" type="noConversion"/>
  </si>
  <si>
    <t>非全日制</t>
    <phoneticPr fontId="2" type="noConversion"/>
  </si>
  <si>
    <t>单独考试</t>
    <phoneticPr fontId="2" type="noConversion"/>
  </si>
  <si>
    <t>105112114304268</t>
  </si>
  <si>
    <t>105112114619449</t>
    <phoneticPr fontId="2" type="noConversion"/>
  </si>
  <si>
    <t>105112114619509</t>
    <phoneticPr fontId="2" type="noConversion"/>
  </si>
  <si>
    <t>105112114619512</t>
    <phoneticPr fontId="2" type="noConversion"/>
  </si>
  <si>
    <t>105112114619601</t>
  </si>
  <si>
    <t>105112114304258</t>
  </si>
  <si>
    <t>105112114619525</t>
    <phoneticPr fontId="2" type="noConversion"/>
  </si>
  <si>
    <t>105112114304315</t>
    <phoneticPr fontId="2" type="noConversion"/>
  </si>
  <si>
    <t>105112114619551</t>
  </si>
  <si>
    <t>105112114619581</t>
  </si>
  <si>
    <t>105112114619574</t>
  </si>
  <si>
    <t>退役大学生士兵计划</t>
    <phoneticPr fontId="2" type="noConversion"/>
  </si>
  <si>
    <t>备注:</t>
    <phoneticPr fontId="2" type="noConversion"/>
  </si>
  <si>
    <t>2、以上复试结果为我院根据总成绩排序得出，最终录取名单以学校研招办公布为准。</t>
    <phoneticPr fontId="2" type="noConversion"/>
  </si>
  <si>
    <t>1、“专项计划”考生不占我院招生计划；</t>
    <phoneticPr fontId="2" type="noConversion"/>
  </si>
  <si>
    <t xml:space="preserve">城环学院2022年硕士研究生入学考试复试成绩公示 </t>
    <phoneticPr fontId="2" type="noConversion"/>
  </si>
  <si>
    <t>少数民族骨干
计划</t>
    <phoneticPr fontId="2" type="noConversion"/>
  </si>
  <si>
    <t>放弃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</si>
</sst>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rgb="FF333333"/>
      <name val="微软雅黑"/>
      <family val="2"/>
      <charset val="134"/>
    </font>
    <font>
      <sz val="10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0892;&#26449;&#21457;&#23637;&#20844;&#31034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排序"/>
      <sheetName val="排序"/>
    </sheetNames>
    <sheetDataSet>
      <sheetData sheetId="0"/>
      <sheetData sheetId="1">
        <row r="2">
          <cell r="C2" t="str">
            <v>郭家琪</v>
          </cell>
          <cell r="D2">
            <v>403</v>
          </cell>
        </row>
        <row r="3">
          <cell r="C3" t="str">
            <v>周妤薇</v>
          </cell>
          <cell r="D3">
            <v>394</v>
          </cell>
        </row>
        <row r="4">
          <cell r="C4" t="str">
            <v>钟灵</v>
          </cell>
          <cell r="D4">
            <v>391</v>
          </cell>
        </row>
        <row r="5">
          <cell r="C5" t="str">
            <v>陈嘉琳</v>
          </cell>
          <cell r="D5">
            <v>384</v>
          </cell>
        </row>
        <row r="6">
          <cell r="C6" t="str">
            <v>黄宇瑄</v>
          </cell>
          <cell r="D6">
            <v>391</v>
          </cell>
        </row>
        <row r="7">
          <cell r="C7" t="str">
            <v>李海波</v>
          </cell>
          <cell r="D7">
            <v>385</v>
          </cell>
        </row>
        <row r="8">
          <cell r="C8" t="str">
            <v>马士杰</v>
          </cell>
          <cell r="D8">
            <v>386</v>
          </cell>
        </row>
        <row r="9">
          <cell r="C9" t="str">
            <v>黄周玉</v>
          </cell>
          <cell r="D9">
            <v>383</v>
          </cell>
        </row>
        <row r="10">
          <cell r="C10" t="str">
            <v>刘禹城</v>
          </cell>
          <cell r="D10">
            <v>381</v>
          </cell>
        </row>
        <row r="11">
          <cell r="C11" t="str">
            <v>胡雨晗</v>
          </cell>
          <cell r="D11">
            <v>382</v>
          </cell>
        </row>
        <row r="12">
          <cell r="C12" t="str">
            <v>郭志铭</v>
          </cell>
          <cell r="D12">
            <v>383</v>
          </cell>
        </row>
        <row r="13">
          <cell r="C13" t="str">
            <v>唐琴</v>
          </cell>
          <cell r="D13">
            <v>389</v>
          </cell>
        </row>
        <row r="14">
          <cell r="C14" t="str">
            <v>郑唤轲</v>
          </cell>
          <cell r="D14">
            <v>382</v>
          </cell>
        </row>
        <row r="15">
          <cell r="C15" t="str">
            <v>何静瑶</v>
          </cell>
          <cell r="D15">
            <v>374</v>
          </cell>
        </row>
        <row r="16">
          <cell r="C16" t="str">
            <v>陈卓阳</v>
          </cell>
          <cell r="D16">
            <v>372</v>
          </cell>
        </row>
        <row r="17">
          <cell r="C17" t="str">
            <v>颜絮</v>
          </cell>
          <cell r="D17">
            <v>364</v>
          </cell>
        </row>
        <row r="18">
          <cell r="C18" t="str">
            <v>王晓玥</v>
          </cell>
          <cell r="D18">
            <v>369</v>
          </cell>
        </row>
        <row r="19">
          <cell r="C19" t="str">
            <v>虞悦</v>
          </cell>
          <cell r="D19">
            <v>365</v>
          </cell>
        </row>
        <row r="20">
          <cell r="C20" t="str">
            <v>毛坚铮</v>
          </cell>
          <cell r="D20">
            <v>376</v>
          </cell>
        </row>
        <row r="21">
          <cell r="C21" t="str">
            <v>杨怡欣</v>
          </cell>
          <cell r="D21">
            <v>360</v>
          </cell>
        </row>
        <row r="22">
          <cell r="C22" t="str">
            <v>贾昊昱</v>
          </cell>
          <cell r="D22">
            <v>364</v>
          </cell>
        </row>
        <row r="23">
          <cell r="C23" t="str">
            <v>陈康</v>
          </cell>
          <cell r="D23">
            <v>366</v>
          </cell>
        </row>
        <row r="24">
          <cell r="C24" t="str">
            <v>黄月</v>
          </cell>
          <cell r="D24">
            <v>367</v>
          </cell>
        </row>
        <row r="25">
          <cell r="C25" t="str">
            <v>陈秋实</v>
          </cell>
          <cell r="D25">
            <v>364</v>
          </cell>
        </row>
        <row r="26">
          <cell r="C26" t="str">
            <v>兰晓康</v>
          </cell>
          <cell r="D26">
            <v>360</v>
          </cell>
        </row>
        <row r="27">
          <cell r="C27" t="str">
            <v>赵志锰</v>
          </cell>
          <cell r="D27">
            <v>371</v>
          </cell>
        </row>
        <row r="28">
          <cell r="C28" t="str">
            <v>焦义彬</v>
          </cell>
          <cell r="D28">
            <v>359</v>
          </cell>
        </row>
        <row r="29">
          <cell r="C29" t="str">
            <v>杨林</v>
          </cell>
          <cell r="D29">
            <v>361</v>
          </cell>
        </row>
        <row r="30">
          <cell r="C30" t="str">
            <v>叶沛雯</v>
          </cell>
          <cell r="D30">
            <v>362</v>
          </cell>
        </row>
        <row r="31">
          <cell r="C31" t="str">
            <v>雷民宇</v>
          </cell>
          <cell r="D31">
            <v>359</v>
          </cell>
        </row>
        <row r="32">
          <cell r="C32" t="str">
            <v>彭歌兰</v>
          </cell>
          <cell r="D32">
            <v>357</v>
          </cell>
        </row>
        <row r="33">
          <cell r="C33" t="str">
            <v>闫彤彤</v>
          </cell>
          <cell r="D33">
            <v>369</v>
          </cell>
        </row>
        <row r="34">
          <cell r="C34" t="str">
            <v>申奥</v>
          </cell>
          <cell r="D34">
            <v>355</v>
          </cell>
        </row>
        <row r="35">
          <cell r="C35" t="str">
            <v>柳远洵</v>
          </cell>
          <cell r="D35">
            <v>351</v>
          </cell>
        </row>
        <row r="36">
          <cell r="C36" t="str">
            <v>刘晓如</v>
          </cell>
          <cell r="D36">
            <v>355</v>
          </cell>
        </row>
        <row r="37">
          <cell r="C37" t="str">
            <v>邹佩洁</v>
          </cell>
          <cell r="D37">
            <v>347</v>
          </cell>
        </row>
        <row r="38">
          <cell r="C38" t="str">
            <v>秦浩丽</v>
          </cell>
          <cell r="D38">
            <v>358</v>
          </cell>
        </row>
        <row r="39">
          <cell r="C39" t="str">
            <v>苏越龙</v>
          </cell>
          <cell r="D39">
            <v>348</v>
          </cell>
        </row>
        <row r="40">
          <cell r="C40" t="str">
            <v>李玉</v>
          </cell>
          <cell r="D40">
            <v>352</v>
          </cell>
        </row>
        <row r="41">
          <cell r="C41" t="str">
            <v>赵宗良</v>
          </cell>
          <cell r="D41">
            <v>346</v>
          </cell>
        </row>
        <row r="42">
          <cell r="C42" t="str">
            <v>刘玉</v>
          </cell>
          <cell r="D42">
            <v>349</v>
          </cell>
        </row>
        <row r="43">
          <cell r="C43" t="str">
            <v>户小会</v>
          </cell>
          <cell r="D43">
            <v>359</v>
          </cell>
        </row>
        <row r="44">
          <cell r="C44" t="str">
            <v>王懿</v>
          </cell>
          <cell r="D44">
            <v>358</v>
          </cell>
        </row>
        <row r="45">
          <cell r="C45" t="str">
            <v>韩栋潇</v>
          </cell>
          <cell r="D45">
            <v>346</v>
          </cell>
        </row>
        <row r="46">
          <cell r="C46" t="str">
            <v>杨政琨</v>
          </cell>
          <cell r="D46">
            <v>335</v>
          </cell>
        </row>
        <row r="47">
          <cell r="C47" t="str">
            <v>沈晨竹</v>
          </cell>
          <cell r="D47">
            <v>346</v>
          </cell>
        </row>
        <row r="48">
          <cell r="C48" t="str">
            <v>高钰</v>
          </cell>
          <cell r="D48">
            <v>334</v>
          </cell>
        </row>
        <row r="49">
          <cell r="C49" t="str">
            <v>周寒</v>
          </cell>
          <cell r="D49">
            <v>344</v>
          </cell>
        </row>
        <row r="50">
          <cell r="C50" t="str">
            <v>刘金钰</v>
          </cell>
          <cell r="D50">
            <v>350</v>
          </cell>
        </row>
        <row r="51">
          <cell r="C51" t="str">
            <v>彭诗</v>
          </cell>
          <cell r="D51">
            <v>350</v>
          </cell>
        </row>
        <row r="52">
          <cell r="C52" t="str">
            <v>肖婵</v>
          </cell>
          <cell r="D52">
            <v>349</v>
          </cell>
        </row>
        <row r="53">
          <cell r="C53" t="str">
            <v>程燕</v>
          </cell>
          <cell r="D53">
            <v>362</v>
          </cell>
        </row>
        <row r="54">
          <cell r="C54" t="str">
            <v>史冉</v>
          </cell>
          <cell r="D54">
            <v>343</v>
          </cell>
        </row>
        <row r="55">
          <cell r="C55" t="str">
            <v>叶菁圆</v>
          </cell>
          <cell r="D55">
            <v>338</v>
          </cell>
        </row>
        <row r="56">
          <cell r="C56" t="str">
            <v>郭媛慧</v>
          </cell>
          <cell r="D56">
            <v>340</v>
          </cell>
        </row>
        <row r="57">
          <cell r="C57" t="str">
            <v>宋国威</v>
          </cell>
          <cell r="D57">
            <v>337</v>
          </cell>
        </row>
        <row r="58">
          <cell r="C58" t="str">
            <v>高珊</v>
          </cell>
          <cell r="D58">
            <v>340</v>
          </cell>
        </row>
        <row r="59">
          <cell r="C59" t="str">
            <v>郑淇淇</v>
          </cell>
          <cell r="D59">
            <v>336</v>
          </cell>
        </row>
        <row r="60">
          <cell r="C60" t="str">
            <v>胡玳玮</v>
          </cell>
          <cell r="D60">
            <v>333</v>
          </cell>
        </row>
        <row r="61">
          <cell r="C61" t="str">
            <v>刘克剑</v>
          </cell>
          <cell r="D61">
            <v>337</v>
          </cell>
        </row>
        <row r="62">
          <cell r="C62" t="str">
            <v>高晓燕</v>
          </cell>
          <cell r="D62">
            <v>340</v>
          </cell>
        </row>
        <row r="63">
          <cell r="C63" t="str">
            <v>刘江</v>
          </cell>
          <cell r="D63">
            <v>343</v>
          </cell>
        </row>
        <row r="64">
          <cell r="C64" t="str">
            <v>李佳良</v>
          </cell>
          <cell r="D64">
            <v>339</v>
          </cell>
        </row>
        <row r="65">
          <cell r="C65" t="str">
            <v>游智帆</v>
          </cell>
          <cell r="D65">
            <v>290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4CF2-1A72-4C26-8F47-FECE081EAA67}">
  <dimension ref="A1:K154"/>
  <sheetViews>
    <sheetView tabSelected="1" topLeftCell="A139" workbookViewId="0">
      <selection activeCell="A153" sqref="A153:K153"/>
    </sheetView>
  </sheetViews>
  <sheetFormatPr defaultRowHeight="13.2" x14ac:dyDescent="0.25"/>
  <cols>
    <col min="1" max="1" width="17.88671875" style="1" customWidth="1"/>
    <col min="2" max="2" width="8.109375" style="1" customWidth="1"/>
    <col min="3" max="3" width="15.109375" style="1" customWidth="1"/>
    <col min="4" max="4" width="21.109375" style="1" customWidth="1"/>
    <col min="5" max="5" width="9.44140625" style="1" customWidth="1"/>
    <col min="6" max="6" width="9.33203125" style="1" customWidth="1"/>
    <col min="7" max="7" width="8.33203125" style="1" customWidth="1"/>
    <col min="8" max="9" width="9.44140625" style="1" customWidth="1"/>
    <col min="10" max="10" width="13.33203125" style="1" customWidth="1"/>
    <col min="11" max="11" width="11.6640625" style="1" customWidth="1"/>
    <col min="12" max="16384" width="8.88671875" style="1"/>
  </cols>
  <sheetData>
    <row r="1" spans="1:11" ht="40.200000000000003" customHeight="1" x14ac:dyDescent="0.25">
      <c r="A1" s="12" t="s">
        <v>299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60000000000000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25.95" customHeight="1" x14ac:dyDescent="0.25">
      <c r="A3" s="3" t="s">
        <v>11</v>
      </c>
      <c r="B3" s="3" t="s">
        <v>12</v>
      </c>
      <c r="C3" s="3" t="s">
        <v>13</v>
      </c>
      <c r="D3" s="3" t="s">
        <v>14</v>
      </c>
      <c r="E3" s="3">
        <v>394</v>
      </c>
      <c r="F3" s="4">
        <v>83.724999999999994</v>
      </c>
      <c r="G3" s="4">
        <f>E3/5*0.7+F3*0.3</f>
        <v>80.277499999999989</v>
      </c>
      <c r="H3" s="4" t="s">
        <v>15</v>
      </c>
      <c r="I3" s="4" t="s">
        <v>16</v>
      </c>
      <c r="J3" s="5"/>
      <c r="K3" s="6"/>
    </row>
    <row r="4" spans="1:11" ht="25.95" customHeight="1" x14ac:dyDescent="0.25">
      <c r="A4" s="3" t="s">
        <v>17</v>
      </c>
      <c r="B4" s="3" t="s">
        <v>18</v>
      </c>
      <c r="C4" s="3" t="s">
        <v>13</v>
      </c>
      <c r="D4" s="3" t="s">
        <v>14</v>
      </c>
      <c r="E4" s="3">
        <v>376</v>
      </c>
      <c r="F4" s="4">
        <v>91.1</v>
      </c>
      <c r="G4" s="4">
        <f t="shared" ref="G4:G23" si="0">E4/5*0.7+F4*0.3</f>
        <v>79.97</v>
      </c>
      <c r="H4" s="4" t="s">
        <v>15</v>
      </c>
      <c r="I4" s="4" t="s">
        <v>16</v>
      </c>
      <c r="J4" s="3"/>
      <c r="K4" s="6"/>
    </row>
    <row r="5" spans="1:11" ht="25.95" customHeight="1" x14ac:dyDescent="0.25">
      <c r="A5" s="3" t="s">
        <v>19</v>
      </c>
      <c r="B5" s="3" t="s">
        <v>20</v>
      </c>
      <c r="C5" s="3" t="s">
        <v>13</v>
      </c>
      <c r="D5" s="3" t="s">
        <v>14</v>
      </c>
      <c r="E5" s="3">
        <v>374</v>
      </c>
      <c r="F5" s="4">
        <v>89.275000000000006</v>
      </c>
      <c r="G5" s="4">
        <f t="shared" si="0"/>
        <v>79.142499999999998</v>
      </c>
      <c r="H5" s="4" t="s">
        <v>15</v>
      </c>
      <c r="I5" s="4" t="s">
        <v>16</v>
      </c>
      <c r="J5" s="3"/>
      <c r="K5" s="6"/>
    </row>
    <row r="6" spans="1:11" ht="25.95" customHeight="1" x14ac:dyDescent="0.25">
      <c r="A6" s="3" t="s">
        <v>21</v>
      </c>
      <c r="B6" s="3" t="s">
        <v>22</v>
      </c>
      <c r="C6" s="3" t="s">
        <v>13</v>
      </c>
      <c r="D6" s="3" t="s">
        <v>14</v>
      </c>
      <c r="E6" s="3">
        <v>375</v>
      </c>
      <c r="F6" s="4">
        <v>87.924999999999997</v>
      </c>
      <c r="G6" s="4">
        <f t="shared" si="0"/>
        <v>78.877499999999998</v>
      </c>
      <c r="H6" s="4" t="s">
        <v>15</v>
      </c>
      <c r="I6" s="4" t="s">
        <v>16</v>
      </c>
      <c r="J6" s="3"/>
      <c r="K6" s="6"/>
    </row>
    <row r="7" spans="1:11" ht="25.95" customHeight="1" x14ac:dyDescent="0.25">
      <c r="A7" s="3" t="s">
        <v>23</v>
      </c>
      <c r="B7" s="3" t="s">
        <v>24</v>
      </c>
      <c r="C7" s="3" t="s">
        <v>13</v>
      </c>
      <c r="D7" s="3" t="s">
        <v>14</v>
      </c>
      <c r="E7" s="3">
        <v>376</v>
      </c>
      <c r="F7" s="4">
        <v>86.1</v>
      </c>
      <c r="G7" s="4">
        <f t="shared" si="0"/>
        <v>78.47</v>
      </c>
      <c r="H7" s="4" t="s">
        <v>15</v>
      </c>
      <c r="I7" s="4" t="s">
        <v>16</v>
      </c>
      <c r="J7" s="3"/>
      <c r="K7" s="6"/>
    </row>
    <row r="8" spans="1:11" ht="25.95" customHeight="1" x14ac:dyDescent="0.25">
      <c r="A8" s="3" t="s">
        <v>25</v>
      </c>
      <c r="B8" s="3" t="s">
        <v>26</v>
      </c>
      <c r="C8" s="3" t="s">
        <v>13</v>
      </c>
      <c r="D8" s="3" t="s">
        <v>14</v>
      </c>
      <c r="E8" s="3">
        <v>362</v>
      </c>
      <c r="F8" s="4">
        <v>91.625</v>
      </c>
      <c r="G8" s="4">
        <f t="shared" si="0"/>
        <v>78.167500000000004</v>
      </c>
      <c r="H8" s="4" t="s">
        <v>15</v>
      </c>
      <c r="I8" s="4" t="s">
        <v>16</v>
      </c>
      <c r="J8" s="3"/>
      <c r="K8" s="6"/>
    </row>
    <row r="9" spans="1:11" ht="25.95" customHeight="1" x14ac:dyDescent="0.25">
      <c r="A9" s="3" t="s">
        <v>27</v>
      </c>
      <c r="B9" s="3" t="s">
        <v>28</v>
      </c>
      <c r="C9" s="3" t="s">
        <v>13</v>
      </c>
      <c r="D9" s="3" t="s">
        <v>14</v>
      </c>
      <c r="E9" s="3">
        <v>373</v>
      </c>
      <c r="F9" s="4">
        <v>85.725000000000009</v>
      </c>
      <c r="G9" s="4">
        <f t="shared" si="0"/>
        <v>77.9375</v>
      </c>
      <c r="H9" s="4" t="s">
        <v>15</v>
      </c>
      <c r="I9" s="4" t="s">
        <v>16</v>
      </c>
      <c r="J9" s="3"/>
      <c r="K9" s="6"/>
    </row>
    <row r="10" spans="1:11" ht="25.95" customHeight="1" x14ac:dyDescent="0.25">
      <c r="A10" s="3" t="s">
        <v>29</v>
      </c>
      <c r="B10" s="3" t="s">
        <v>30</v>
      </c>
      <c r="C10" s="3" t="s">
        <v>13</v>
      </c>
      <c r="D10" s="3" t="s">
        <v>14</v>
      </c>
      <c r="E10" s="3">
        <v>371</v>
      </c>
      <c r="F10" s="4">
        <v>85.775000000000006</v>
      </c>
      <c r="G10" s="4">
        <f t="shared" si="0"/>
        <v>77.672499999999999</v>
      </c>
      <c r="H10" s="4" t="s">
        <v>15</v>
      </c>
      <c r="I10" s="4" t="s">
        <v>16</v>
      </c>
      <c r="J10" s="3"/>
      <c r="K10" s="6"/>
    </row>
    <row r="11" spans="1:11" ht="25.95" customHeight="1" x14ac:dyDescent="0.25">
      <c r="A11" s="3" t="s">
        <v>31</v>
      </c>
      <c r="B11" s="3" t="s">
        <v>32</v>
      </c>
      <c r="C11" s="3" t="s">
        <v>13</v>
      </c>
      <c r="D11" s="3" t="s">
        <v>14</v>
      </c>
      <c r="E11" s="3">
        <v>357</v>
      </c>
      <c r="F11" s="4">
        <v>87.75</v>
      </c>
      <c r="G11" s="4">
        <f t="shared" si="0"/>
        <v>76.305000000000007</v>
      </c>
      <c r="H11" s="4" t="s">
        <v>15</v>
      </c>
      <c r="I11" s="4" t="s">
        <v>16</v>
      </c>
      <c r="J11" s="3"/>
      <c r="K11" s="6"/>
    </row>
    <row r="12" spans="1:11" ht="25.95" customHeight="1" x14ac:dyDescent="0.25">
      <c r="A12" s="3" t="s">
        <v>33</v>
      </c>
      <c r="B12" s="3" t="s">
        <v>34</v>
      </c>
      <c r="C12" s="3" t="s">
        <v>13</v>
      </c>
      <c r="D12" s="3" t="s">
        <v>14</v>
      </c>
      <c r="E12" s="3">
        <v>342</v>
      </c>
      <c r="F12" s="4">
        <v>94.25</v>
      </c>
      <c r="G12" s="4">
        <f t="shared" si="0"/>
        <v>76.155000000000001</v>
      </c>
      <c r="H12" s="4" t="s">
        <v>15</v>
      </c>
      <c r="I12" s="4" t="s">
        <v>16</v>
      </c>
      <c r="J12" s="3"/>
      <c r="K12" s="6"/>
    </row>
    <row r="13" spans="1:11" ht="25.95" customHeight="1" x14ac:dyDescent="0.25">
      <c r="A13" s="3" t="s">
        <v>35</v>
      </c>
      <c r="B13" s="3" t="s">
        <v>36</v>
      </c>
      <c r="C13" s="3" t="s">
        <v>13</v>
      </c>
      <c r="D13" s="3" t="s">
        <v>14</v>
      </c>
      <c r="E13" s="3">
        <v>359</v>
      </c>
      <c r="F13" s="4">
        <v>84.75</v>
      </c>
      <c r="G13" s="4">
        <f t="shared" si="0"/>
        <v>75.685000000000002</v>
      </c>
      <c r="H13" s="4" t="s">
        <v>15</v>
      </c>
      <c r="I13" s="4" t="s">
        <v>16</v>
      </c>
      <c r="J13" s="3"/>
      <c r="K13" s="6"/>
    </row>
    <row r="14" spans="1:11" ht="25.95" customHeight="1" x14ac:dyDescent="0.25">
      <c r="A14" s="3" t="s">
        <v>37</v>
      </c>
      <c r="B14" s="3" t="s">
        <v>38</v>
      </c>
      <c r="C14" s="3" t="s">
        <v>13</v>
      </c>
      <c r="D14" s="3" t="s">
        <v>14</v>
      </c>
      <c r="E14" s="3">
        <v>345</v>
      </c>
      <c r="F14" s="4">
        <v>89.2</v>
      </c>
      <c r="G14" s="4">
        <f t="shared" si="0"/>
        <v>75.06</v>
      </c>
      <c r="H14" s="4" t="s">
        <v>15</v>
      </c>
      <c r="I14" s="4" t="s">
        <v>16</v>
      </c>
      <c r="J14" s="3"/>
      <c r="K14" s="6"/>
    </row>
    <row r="15" spans="1:11" ht="25.95" customHeight="1" x14ac:dyDescent="0.25">
      <c r="A15" s="3" t="s">
        <v>39</v>
      </c>
      <c r="B15" s="3" t="s">
        <v>40</v>
      </c>
      <c r="C15" s="3" t="s">
        <v>13</v>
      </c>
      <c r="D15" s="3" t="s">
        <v>14</v>
      </c>
      <c r="E15" s="3">
        <v>339</v>
      </c>
      <c r="F15" s="4">
        <v>91.075000000000003</v>
      </c>
      <c r="G15" s="4">
        <f t="shared" si="0"/>
        <v>74.782499999999999</v>
      </c>
      <c r="H15" s="4" t="s">
        <v>15</v>
      </c>
      <c r="I15" s="4" t="s">
        <v>16</v>
      </c>
      <c r="J15" s="3"/>
      <c r="K15" s="6"/>
    </row>
    <row r="16" spans="1:11" ht="25.95" customHeight="1" x14ac:dyDescent="0.25">
      <c r="A16" s="3" t="s">
        <v>41</v>
      </c>
      <c r="B16" s="3" t="s">
        <v>42</v>
      </c>
      <c r="C16" s="3" t="s">
        <v>13</v>
      </c>
      <c r="D16" s="3" t="s">
        <v>14</v>
      </c>
      <c r="E16" s="3">
        <v>366</v>
      </c>
      <c r="F16" s="4">
        <v>78.400000000000006</v>
      </c>
      <c r="G16" s="4">
        <f t="shared" si="0"/>
        <v>74.760000000000005</v>
      </c>
      <c r="H16" s="4" t="s">
        <v>15</v>
      </c>
      <c r="I16" s="4" t="s">
        <v>16</v>
      </c>
      <c r="J16" s="3"/>
      <c r="K16" s="6"/>
    </row>
    <row r="17" spans="1:11" ht="25.95" customHeight="1" x14ac:dyDescent="0.25">
      <c r="A17" s="3" t="s">
        <v>43</v>
      </c>
      <c r="B17" s="3" t="s">
        <v>44</v>
      </c>
      <c r="C17" s="3" t="s">
        <v>13</v>
      </c>
      <c r="D17" s="3" t="s">
        <v>14</v>
      </c>
      <c r="E17" s="3">
        <v>352</v>
      </c>
      <c r="F17" s="4">
        <v>82.4</v>
      </c>
      <c r="G17" s="4">
        <f t="shared" si="0"/>
        <v>74</v>
      </c>
      <c r="H17" s="4" t="s">
        <v>15</v>
      </c>
      <c r="I17" s="4" t="s">
        <v>16</v>
      </c>
      <c r="J17" s="3"/>
      <c r="K17" s="6"/>
    </row>
    <row r="18" spans="1:11" ht="25.95" customHeight="1" x14ac:dyDescent="0.25">
      <c r="A18" s="3" t="s">
        <v>45</v>
      </c>
      <c r="B18" s="3" t="s">
        <v>46</v>
      </c>
      <c r="C18" s="3" t="s">
        <v>13</v>
      </c>
      <c r="D18" s="3" t="s">
        <v>14</v>
      </c>
      <c r="E18" s="3">
        <v>339</v>
      </c>
      <c r="F18" s="4">
        <v>86.05</v>
      </c>
      <c r="G18" s="4">
        <f t="shared" si="0"/>
        <v>73.274999999999991</v>
      </c>
      <c r="H18" s="4" t="s">
        <v>15</v>
      </c>
      <c r="I18" s="4" t="s">
        <v>16</v>
      </c>
      <c r="J18" s="3"/>
      <c r="K18" s="6"/>
    </row>
    <row r="19" spans="1:11" ht="25.95" customHeight="1" x14ac:dyDescent="0.25">
      <c r="A19" s="3" t="s">
        <v>47</v>
      </c>
      <c r="B19" s="3" t="s">
        <v>48</v>
      </c>
      <c r="C19" s="3" t="s">
        <v>13</v>
      </c>
      <c r="D19" s="3" t="s">
        <v>14</v>
      </c>
      <c r="E19" s="3">
        <v>344</v>
      </c>
      <c r="F19" s="4">
        <v>83.5</v>
      </c>
      <c r="G19" s="4">
        <f t="shared" si="0"/>
        <v>73.209999999999994</v>
      </c>
      <c r="H19" s="4" t="s">
        <v>15</v>
      </c>
      <c r="I19" s="4" t="s">
        <v>16</v>
      </c>
      <c r="J19" s="3"/>
      <c r="K19" s="6"/>
    </row>
    <row r="20" spans="1:11" ht="25.95" customHeight="1" x14ac:dyDescent="0.25">
      <c r="A20" s="3" t="s">
        <v>49</v>
      </c>
      <c r="B20" s="3"/>
      <c r="C20" s="3" t="s">
        <v>13</v>
      </c>
      <c r="D20" s="3" t="s">
        <v>14</v>
      </c>
      <c r="E20" s="3">
        <v>349</v>
      </c>
      <c r="F20" s="4">
        <v>80.675000000000011</v>
      </c>
      <c r="G20" s="4">
        <f t="shared" si="0"/>
        <v>73.0625</v>
      </c>
      <c r="H20" s="4"/>
      <c r="I20" s="4"/>
      <c r="J20" s="3"/>
      <c r="K20" s="6"/>
    </row>
    <row r="21" spans="1:11" ht="25.95" customHeight="1" x14ac:dyDescent="0.25">
      <c r="A21" s="3" t="s">
        <v>50</v>
      </c>
      <c r="B21" s="3"/>
      <c r="C21" s="3" t="s">
        <v>13</v>
      </c>
      <c r="D21" s="3" t="s">
        <v>14</v>
      </c>
      <c r="E21" s="3">
        <v>335</v>
      </c>
      <c r="F21" s="4">
        <v>83.125</v>
      </c>
      <c r="G21" s="4">
        <f t="shared" si="0"/>
        <v>71.837500000000006</v>
      </c>
      <c r="H21" s="4"/>
      <c r="I21" s="4"/>
      <c r="J21" s="3"/>
      <c r="K21" s="6"/>
    </row>
    <row r="22" spans="1:11" ht="25.95" customHeight="1" x14ac:dyDescent="0.25">
      <c r="A22" s="3" t="s">
        <v>51</v>
      </c>
      <c r="B22" s="3"/>
      <c r="C22" s="3" t="s">
        <v>13</v>
      </c>
      <c r="D22" s="3" t="s">
        <v>14</v>
      </c>
      <c r="E22" s="3">
        <v>345</v>
      </c>
      <c r="F22" s="4">
        <v>77.150000000000006</v>
      </c>
      <c r="G22" s="4">
        <f t="shared" si="0"/>
        <v>71.444999999999993</v>
      </c>
      <c r="H22" s="4"/>
      <c r="I22" s="4"/>
      <c r="J22" s="3"/>
      <c r="K22" s="6"/>
    </row>
    <row r="23" spans="1:11" ht="25.95" customHeight="1" x14ac:dyDescent="0.25">
      <c r="A23" s="3" t="s">
        <v>52</v>
      </c>
      <c r="B23" s="3"/>
      <c r="C23" s="3" t="s">
        <v>13</v>
      </c>
      <c r="D23" s="3" t="s">
        <v>14</v>
      </c>
      <c r="E23" s="3">
        <v>342</v>
      </c>
      <c r="F23" s="4">
        <v>77.875</v>
      </c>
      <c r="G23" s="4">
        <f t="shared" si="0"/>
        <v>71.242500000000007</v>
      </c>
      <c r="H23" s="4"/>
      <c r="I23" s="4"/>
      <c r="J23" s="3"/>
      <c r="K23" s="6"/>
    </row>
    <row r="24" spans="1:11" ht="25.95" customHeight="1" x14ac:dyDescent="0.25">
      <c r="A24" s="3" t="s">
        <v>53</v>
      </c>
      <c r="B24" s="3" t="s">
        <v>54</v>
      </c>
      <c r="C24" s="3" t="s">
        <v>13</v>
      </c>
      <c r="D24" s="3" t="s">
        <v>55</v>
      </c>
      <c r="E24" s="3">
        <v>393</v>
      </c>
      <c r="F24" s="4">
        <v>86.48</v>
      </c>
      <c r="G24" s="4">
        <f t="shared" ref="G24:G69" si="1">E24/500*100*0.7+F24*0.3</f>
        <v>80.963999999999999</v>
      </c>
      <c r="H24" s="4" t="s">
        <v>15</v>
      </c>
      <c r="I24" s="4" t="s">
        <v>16</v>
      </c>
      <c r="J24" s="3"/>
      <c r="K24" s="6"/>
    </row>
    <row r="25" spans="1:11" ht="25.95" customHeight="1" x14ac:dyDescent="0.25">
      <c r="A25" s="3" t="s">
        <v>56</v>
      </c>
      <c r="B25" s="3" t="s">
        <v>57</v>
      </c>
      <c r="C25" s="3" t="s">
        <v>13</v>
      </c>
      <c r="D25" s="3" t="s">
        <v>55</v>
      </c>
      <c r="E25" s="3">
        <v>376</v>
      </c>
      <c r="F25" s="4">
        <v>90.33</v>
      </c>
      <c r="G25" s="4">
        <f t="shared" si="1"/>
        <v>79.739000000000004</v>
      </c>
      <c r="H25" s="4" t="s">
        <v>15</v>
      </c>
      <c r="I25" s="4" t="s">
        <v>16</v>
      </c>
      <c r="J25" s="3"/>
      <c r="K25" s="6"/>
    </row>
    <row r="26" spans="1:11" ht="25.95" customHeight="1" x14ac:dyDescent="0.25">
      <c r="A26" s="3" t="s">
        <v>58</v>
      </c>
      <c r="B26" s="3" t="s">
        <v>59</v>
      </c>
      <c r="C26" s="3" t="s">
        <v>13</v>
      </c>
      <c r="D26" s="3" t="s">
        <v>55</v>
      </c>
      <c r="E26" s="3">
        <v>395</v>
      </c>
      <c r="F26" s="4">
        <v>77.62</v>
      </c>
      <c r="G26" s="4">
        <f t="shared" si="1"/>
        <v>78.585999999999999</v>
      </c>
      <c r="H26" s="4" t="s">
        <v>15</v>
      </c>
      <c r="I26" s="4" t="s">
        <v>16</v>
      </c>
      <c r="J26" s="3"/>
      <c r="K26" s="6"/>
    </row>
    <row r="27" spans="1:11" ht="25.95" customHeight="1" x14ac:dyDescent="0.25">
      <c r="A27" s="3" t="s">
        <v>60</v>
      </c>
      <c r="B27" s="3" t="s">
        <v>61</v>
      </c>
      <c r="C27" s="3" t="s">
        <v>13</v>
      </c>
      <c r="D27" s="3" t="s">
        <v>55</v>
      </c>
      <c r="E27" s="3">
        <v>362</v>
      </c>
      <c r="F27" s="4">
        <v>92.12</v>
      </c>
      <c r="G27" s="4">
        <f t="shared" si="1"/>
        <v>78.315999999999988</v>
      </c>
      <c r="H27" s="4" t="s">
        <v>15</v>
      </c>
      <c r="I27" s="4" t="s">
        <v>16</v>
      </c>
      <c r="J27" s="3"/>
      <c r="K27" s="6"/>
    </row>
    <row r="28" spans="1:11" ht="25.95" customHeight="1" x14ac:dyDescent="0.25">
      <c r="A28" s="3" t="s">
        <v>62</v>
      </c>
      <c r="B28" s="3" t="s">
        <v>63</v>
      </c>
      <c r="C28" s="3" t="s">
        <v>13</v>
      </c>
      <c r="D28" s="3" t="s">
        <v>55</v>
      </c>
      <c r="E28" s="3">
        <v>388</v>
      </c>
      <c r="F28" s="4">
        <v>79.540000000000006</v>
      </c>
      <c r="G28" s="4">
        <f t="shared" si="1"/>
        <v>78.182000000000002</v>
      </c>
      <c r="H28" s="4" t="s">
        <v>15</v>
      </c>
      <c r="I28" s="4" t="s">
        <v>16</v>
      </c>
      <c r="J28" s="3"/>
      <c r="K28" s="6"/>
    </row>
    <row r="29" spans="1:11" ht="25.95" customHeight="1" x14ac:dyDescent="0.25">
      <c r="A29" s="3" t="s">
        <v>64</v>
      </c>
      <c r="B29" s="3" t="s">
        <v>65</v>
      </c>
      <c r="C29" s="3" t="s">
        <v>13</v>
      </c>
      <c r="D29" s="3" t="s">
        <v>55</v>
      </c>
      <c r="E29" s="3">
        <v>369</v>
      </c>
      <c r="F29" s="4">
        <v>88.21</v>
      </c>
      <c r="G29" s="4">
        <f t="shared" si="1"/>
        <v>78.12299999999999</v>
      </c>
      <c r="H29" s="4" t="s">
        <v>15</v>
      </c>
      <c r="I29" s="4" t="s">
        <v>16</v>
      </c>
      <c r="J29" s="3"/>
      <c r="K29" s="6"/>
    </row>
    <row r="30" spans="1:11" ht="25.95" customHeight="1" x14ac:dyDescent="0.25">
      <c r="A30" s="3" t="s">
        <v>66</v>
      </c>
      <c r="B30" s="3" t="s">
        <v>67</v>
      </c>
      <c r="C30" s="3" t="s">
        <v>13</v>
      </c>
      <c r="D30" s="3" t="s">
        <v>55</v>
      </c>
      <c r="E30" s="3">
        <v>380</v>
      </c>
      <c r="F30" s="4">
        <v>78.95</v>
      </c>
      <c r="G30" s="4">
        <f t="shared" si="1"/>
        <v>76.884999999999991</v>
      </c>
      <c r="H30" s="4" t="s">
        <v>15</v>
      </c>
      <c r="I30" s="4" t="s">
        <v>16</v>
      </c>
      <c r="J30" s="3"/>
      <c r="K30" s="6"/>
    </row>
    <row r="31" spans="1:11" ht="25.95" customHeight="1" x14ac:dyDescent="0.25">
      <c r="A31" s="3" t="s">
        <v>68</v>
      </c>
      <c r="B31" s="3" t="s">
        <v>69</v>
      </c>
      <c r="C31" s="3" t="s">
        <v>13</v>
      </c>
      <c r="D31" s="3" t="s">
        <v>55</v>
      </c>
      <c r="E31" s="3">
        <v>350</v>
      </c>
      <c r="F31" s="4">
        <v>91.86999999999999</v>
      </c>
      <c r="G31" s="4">
        <f t="shared" si="1"/>
        <v>76.560999999999993</v>
      </c>
      <c r="H31" s="4" t="s">
        <v>15</v>
      </c>
      <c r="I31" s="4" t="s">
        <v>16</v>
      </c>
      <c r="J31" s="3"/>
      <c r="K31" s="6"/>
    </row>
    <row r="32" spans="1:11" ht="25.95" customHeight="1" x14ac:dyDescent="0.25">
      <c r="A32" s="3" t="s">
        <v>70</v>
      </c>
      <c r="B32" s="3" t="s">
        <v>71</v>
      </c>
      <c r="C32" s="3" t="s">
        <v>13</v>
      </c>
      <c r="D32" s="3" t="s">
        <v>55</v>
      </c>
      <c r="E32" s="3">
        <v>371</v>
      </c>
      <c r="F32" s="4">
        <v>81.08</v>
      </c>
      <c r="G32" s="4">
        <f t="shared" si="1"/>
        <v>76.263999999999996</v>
      </c>
      <c r="H32" s="4" t="s">
        <v>15</v>
      </c>
      <c r="I32" s="4" t="s">
        <v>16</v>
      </c>
      <c r="J32" s="3"/>
      <c r="K32" s="6"/>
    </row>
    <row r="33" spans="1:11" ht="25.95" customHeight="1" x14ac:dyDescent="0.25">
      <c r="A33" s="3" t="s">
        <v>72</v>
      </c>
      <c r="B33" s="3" t="s">
        <v>73</v>
      </c>
      <c r="C33" s="3" t="s">
        <v>13</v>
      </c>
      <c r="D33" s="3" t="s">
        <v>55</v>
      </c>
      <c r="E33" s="3">
        <v>357</v>
      </c>
      <c r="F33" s="4">
        <v>85.800000000000011</v>
      </c>
      <c r="G33" s="4">
        <f t="shared" si="1"/>
        <v>75.72</v>
      </c>
      <c r="H33" s="4" t="s">
        <v>15</v>
      </c>
      <c r="I33" s="4" t="s">
        <v>16</v>
      </c>
      <c r="J33" s="3"/>
      <c r="K33" s="6"/>
    </row>
    <row r="34" spans="1:11" ht="25.95" customHeight="1" x14ac:dyDescent="0.25">
      <c r="A34" s="3" t="s">
        <v>74</v>
      </c>
      <c r="B34" s="3" t="s">
        <v>75</v>
      </c>
      <c r="C34" s="3" t="s">
        <v>13</v>
      </c>
      <c r="D34" s="3" t="s">
        <v>55</v>
      </c>
      <c r="E34" s="3">
        <v>350</v>
      </c>
      <c r="F34" s="4">
        <v>88.76</v>
      </c>
      <c r="G34" s="4">
        <f t="shared" si="1"/>
        <v>75.628</v>
      </c>
      <c r="H34" s="4" t="s">
        <v>15</v>
      </c>
      <c r="I34" s="4" t="s">
        <v>16</v>
      </c>
      <c r="J34" s="3"/>
      <c r="K34" s="6"/>
    </row>
    <row r="35" spans="1:11" ht="25.95" customHeight="1" x14ac:dyDescent="0.25">
      <c r="A35" s="3" t="s">
        <v>76</v>
      </c>
      <c r="B35" s="3" t="s">
        <v>77</v>
      </c>
      <c r="C35" s="3" t="s">
        <v>13</v>
      </c>
      <c r="D35" s="3" t="s">
        <v>55</v>
      </c>
      <c r="E35" s="3">
        <v>374</v>
      </c>
      <c r="F35" s="4">
        <v>76.640000000000015</v>
      </c>
      <c r="G35" s="4">
        <f t="shared" si="1"/>
        <v>75.352000000000004</v>
      </c>
      <c r="H35" s="4" t="s">
        <v>15</v>
      </c>
      <c r="I35" s="4" t="s">
        <v>16</v>
      </c>
      <c r="J35" s="3"/>
      <c r="K35" s="6"/>
    </row>
    <row r="36" spans="1:11" ht="25.95" customHeight="1" x14ac:dyDescent="0.25">
      <c r="A36" s="3" t="s">
        <v>78</v>
      </c>
      <c r="B36" s="3" t="s">
        <v>79</v>
      </c>
      <c r="C36" s="3" t="s">
        <v>13</v>
      </c>
      <c r="D36" s="3" t="s">
        <v>55</v>
      </c>
      <c r="E36" s="3">
        <v>368</v>
      </c>
      <c r="F36" s="4">
        <v>77.710000000000008</v>
      </c>
      <c r="G36" s="4">
        <f t="shared" si="1"/>
        <v>74.832999999999998</v>
      </c>
      <c r="H36" s="4" t="s">
        <v>15</v>
      </c>
      <c r="I36" s="4" t="s">
        <v>16</v>
      </c>
      <c r="J36" s="3"/>
      <c r="K36" s="6"/>
    </row>
    <row r="37" spans="1:11" ht="25.95" customHeight="1" x14ac:dyDescent="0.25">
      <c r="A37" s="3" t="s">
        <v>80</v>
      </c>
      <c r="B37" s="3"/>
      <c r="C37" s="3" t="s">
        <v>13</v>
      </c>
      <c r="D37" s="3" t="s">
        <v>55</v>
      </c>
      <c r="E37" s="3">
        <v>353</v>
      </c>
      <c r="F37" s="4">
        <v>81.929999999999993</v>
      </c>
      <c r="G37" s="4">
        <f t="shared" si="1"/>
        <v>73.998999999999995</v>
      </c>
      <c r="H37" s="4"/>
      <c r="I37" s="4"/>
      <c r="J37" s="3"/>
      <c r="K37" s="6"/>
    </row>
    <row r="38" spans="1:11" ht="25.95" customHeight="1" x14ac:dyDescent="0.25">
      <c r="A38" s="3" t="s">
        <v>81</v>
      </c>
      <c r="B38" s="3"/>
      <c r="C38" s="3" t="s">
        <v>13</v>
      </c>
      <c r="D38" s="3" t="s">
        <v>55</v>
      </c>
      <c r="E38" s="3">
        <v>352</v>
      </c>
      <c r="F38" s="4">
        <v>81.86999999999999</v>
      </c>
      <c r="G38" s="4">
        <f t="shared" si="1"/>
        <v>73.840999999999994</v>
      </c>
      <c r="H38" s="4"/>
      <c r="I38" s="4"/>
      <c r="J38" s="3"/>
      <c r="K38" s="6"/>
    </row>
    <row r="39" spans="1:11" ht="25.95" customHeight="1" x14ac:dyDescent="0.25">
      <c r="A39" s="3" t="s">
        <v>82</v>
      </c>
      <c r="B39" s="3"/>
      <c r="C39" s="3" t="s">
        <v>13</v>
      </c>
      <c r="D39" s="3" t="s">
        <v>55</v>
      </c>
      <c r="E39" s="3">
        <v>358</v>
      </c>
      <c r="F39" s="4">
        <v>78.45</v>
      </c>
      <c r="G39" s="4">
        <f t="shared" si="1"/>
        <v>73.654999999999987</v>
      </c>
      <c r="H39" s="4"/>
      <c r="I39" s="4"/>
      <c r="J39" s="3"/>
      <c r="K39" s="6"/>
    </row>
    <row r="40" spans="1:11" ht="25.95" customHeight="1" x14ac:dyDescent="0.25">
      <c r="A40" s="3" t="s">
        <v>83</v>
      </c>
      <c r="B40" s="3"/>
      <c r="C40" s="3" t="s">
        <v>13</v>
      </c>
      <c r="D40" s="3" t="s">
        <v>55</v>
      </c>
      <c r="E40" s="3">
        <v>353</v>
      </c>
      <c r="F40" s="4">
        <v>78.849999999999994</v>
      </c>
      <c r="G40" s="4">
        <f t="shared" si="1"/>
        <v>73.074999999999989</v>
      </c>
      <c r="H40" s="4"/>
      <c r="I40" s="4"/>
      <c r="J40" s="3"/>
      <c r="K40" s="6"/>
    </row>
    <row r="41" spans="1:11" ht="25.95" customHeight="1" x14ac:dyDescent="0.25">
      <c r="A41" s="3" t="s">
        <v>84</v>
      </c>
      <c r="B41" s="3" t="s">
        <v>85</v>
      </c>
      <c r="C41" s="3" t="s">
        <v>13</v>
      </c>
      <c r="D41" s="3" t="s">
        <v>86</v>
      </c>
      <c r="E41" s="3">
        <v>387</v>
      </c>
      <c r="F41" s="4">
        <v>87.800000000000011</v>
      </c>
      <c r="G41" s="4">
        <f t="shared" si="1"/>
        <v>80.52000000000001</v>
      </c>
      <c r="H41" s="4" t="s">
        <v>15</v>
      </c>
      <c r="I41" s="4" t="s">
        <v>16</v>
      </c>
      <c r="J41" s="3"/>
      <c r="K41" s="6"/>
    </row>
    <row r="42" spans="1:11" ht="25.95" customHeight="1" x14ac:dyDescent="0.25">
      <c r="A42" s="3" t="s">
        <v>87</v>
      </c>
      <c r="B42" s="3" t="s">
        <v>88</v>
      </c>
      <c r="C42" s="3" t="s">
        <v>13</v>
      </c>
      <c r="D42" s="3" t="s">
        <v>86</v>
      </c>
      <c r="E42" s="3">
        <v>372</v>
      </c>
      <c r="F42" s="4">
        <v>87.98</v>
      </c>
      <c r="G42" s="4">
        <f t="shared" si="1"/>
        <v>78.474000000000004</v>
      </c>
      <c r="H42" s="4" t="s">
        <v>15</v>
      </c>
      <c r="I42" s="4" t="s">
        <v>16</v>
      </c>
      <c r="J42" s="3"/>
      <c r="K42" s="6"/>
    </row>
    <row r="43" spans="1:11" ht="25.95" customHeight="1" x14ac:dyDescent="0.25">
      <c r="A43" s="3" t="s">
        <v>89</v>
      </c>
      <c r="B43" s="3" t="s">
        <v>90</v>
      </c>
      <c r="C43" s="3" t="s">
        <v>13</v>
      </c>
      <c r="D43" s="3" t="s">
        <v>86</v>
      </c>
      <c r="E43" s="3">
        <v>373</v>
      </c>
      <c r="F43" s="4">
        <v>86.850000000000009</v>
      </c>
      <c r="G43" s="4">
        <f t="shared" si="1"/>
        <v>78.274999999999991</v>
      </c>
      <c r="H43" s="4" t="s">
        <v>15</v>
      </c>
      <c r="I43" s="4" t="s">
        <v>16</v>
      </c>
      <c r="J43" s="3"/>
      <c r="K43" s="6"/>
    </row>
    <row r="44" spans="1:11" ht="25.95" customHeight="1" x14ac:dyDescent="0.25">
      <c r="A44" s="3" t="s">
        <v>91</v>
      </c>
      <c r="B44" s="3" t="s">
        <v>92</v>
      </c>
      <c r="C44" s="3" t="s">
        <v>13</v>
      </c>
      <c r="D44" s="3" t="s">
        <v>86</v>
      </c>
      <c r="E44" s="3">
        <v>376</v>
      </c>
      <c r="F44" s="4">
        <v>85.070000000000007</v>
      </c>
      <c r="G44" s="4">
        <f t="shared" si="1"/>
        <v>78.161000000000001</v>
      </c>
      <c r="H44" s="4" t="s">
        <v>15</v>
      </c>
      <c r="I44" s="4" t="s">
        <v>16</v>
      </c>
      <c r="J44" s="3"/>
      <c r="K44" s="6"/>
    </row>
    <row r="45" spans="1:11" ht="25.95" customHeight="1" x14ac:dyDescent="0.25">
      <c r="A45" s="3" t="s">
        <v>93</v>
      </c>
      <c r="B45" s="3" t="s">
        <v>94</v>
      </c>
      <c r="C45" s="3" t="s">
        <v>13</v>
      </c>
      <c r="D45" s="3" t="s">
        <v>86</v>
      </c>
      <c r="E45" s="3">
        <v>364</v>
      </c>
      <c r="F45" s="4">
        <v>89.240000000000009</v>
      </c>
      <c r="G45" s="4">
        <f t="shared" si="1"/>
        <v>77.731999999999999</v>
      </c>
      <c r="H45" s="4" t="s">
        <v>15</v>
      </c>
      <c r="I45" s="4" t="s">
        <v>16</v>
      </c>
      <c r="J45" s="3"/>
      <c r="K45" s="6"/>
    </row>
    <row r="46" spans="1:11" ht="25.95" customHeight="1" x14ac:dyDescent="0.25">
      <c r="A46" s="3" t="s">
        <v>95</v>
      </c>
      <c r="B46" s="3" t="s">
        <v>96</v>
      </c>
      <c r="C46" s="3" t="s">
        <v>13</v>
      </c>
      <c r="D46" s="3" t="s">
        <v>86</v>
      </c>
      <c r="E46" s="3">
        <v>353</v>
      </c>
      <c r="F46" s="4">
        <v>88.18</v>
      </c>
      <c r="G46" s="4">
        <f t="shared" si="1"/>
        <v>75.873999999999995</v>
      </c>
      <c r="H46" s="4" t="s">
        <v>15</v>
      </c>
      <c r="I46" s="4" t="s">
        <v>16</v>
      </c>
      <c r="J46" s="3"/>
      <c r="K46" s="6"/>
    </row>
    <row r="47" spans="1:11" ht="25.95" customHeight="1" x14ac:dyDescent="0.25">
      <c r="A47" s="3" t="s">
        <v>97</v>
      </c>
      <c r="B47" s="3" t="s">
        <v>98</v>
      </c>
      <c r="C47" s="3" t="s">
        <v>13</v>
      </c>
      <c r="D47" s="3" t="s">
        <v>86</v>
      </c>
      <c r="E47" s="3">
        <v>352</v>
      </c>
      <c r="F47" s="4">
        <v>88.03</v>
      </c>
      <c r="G47" s="4">
        <f t="shared" si="1"/>
        <v>75.688999999999993</v>
      </c>
      <c r="H47" s="4" t="s">
        <v>15</v>
      </c>
      <c r="I47" s="4" t="s">
        <v>16</v>
      </c>
      <c r="J47" s="3"/>
      <c r="K47" s="6"/>
    </row>
    <row r="48" spans="1:11" ht="25.95" customHeight="1" x14ac:dyDescent="0.25">
      <c r="A48" s="3" t="s">
        <v>99</v>
      </c>
      <c r="B48" s="3" t="s">
        <v>100</v>
      </c>
      <c r="C48" s="3" t="s">
        <v>13</v>
      </c>
      <c r="D48" s="3" t="s">
        <v>86</v>
      </c>
      <c r="E48" s="3">
        <v>353</v>
      </c>
      <c r="F48" s="4">
        <v>84.88</v>
      </c>
      <c r="G48" s="4">
        <f t="shared" si="1"/>
        <v>74.883999999999986</v>
      </c>
      <c r="H48" s="4" t="s">
        <v>15</v>
      </c>
      <c r="I48" s="4" t="s">
        <v>16</v>
      </c>
      <c r="J48" s="3"/>
      <c r="K48" s="6"/>
    </row>
    <row r="49" spans="1:11" ht="25.95" customHeight="1" x14ac:dyDescent="0.25">
      <c r="A49" s="3" t="s">
        <v>101</v>
      </c>
      <c r="B49" s="3" t="s">
        <v>102</v>
      </c>
      <c r="C49" s="3" t="s">
        <v>13</v>
      </c>
      <c r="D49" s="3" t="s">
        <v>86</v>
      </c>
      <c r="E49" s="3">
        <v>347</v>
      </c>
      <c r="F49" s="4">
        <v>87.37</v>
      </c>
      <c r="G49" s="4">
        <f t="shared" si="1"/>
        <v>74.790999999999997</v>
      </c>
      <c r="H49" s="4" t="s">
        <v>15</v>
      </c>
      <c r="I49" s="4" t="s">
        <v>16</v>
      </c>
      <c r="J49" s="3"/>
      <c r="K49" s="6"/>
    </row>
    <row r="50" spans="1:11" ht="25.95" customHeight="1" x14ac:dyDescent="0.25">
      <c r="A50" s="3" t="s">
        <v>103</v>
      </c>
      <c r="B50" s="3"/>
      <c r="C50" s="3" t="s">
        <v>13</v>
      </c>
      <c r="D50" s="3" t="s">
        <v>86</v>
      </c>
      <c r="E50" s="3">
        <v>344</v>
      </c>
      <c r="F50" s="4">
        <v>85.460000000000008</v>
      </c>
      <c r="G50" s="4">
        <f t="shared" si="1"/>
        <v>73.798000000000002</v>
      </c>
      <c r="H50" s="4"/>
      <c r="I50" s="4"/>
      <c r="J50" s="3"/>
      <c r="K50" s="6"/>
    </row>
    <row r="51" spans="1:11" ht="25.95" customHeight="1" x14ac:dyDescent="0.25">
      <c r="A51" s="3" t="s">
        <v>104</v>
      </c>
      <c r="B51" s="3"/>
      <c r="C51" s="3" t="s">
        <v>13</v>
      </c>
      <c r="D51" s="3" t="s">
        <v>86</v>
      </c>
      <c r="E51" s="3">
        <v>342</v>
      </c>
      <c r="F51" s="4">
        <v>83.82</v>
      </c>
      <c r="G51" s="4">
        <f t="shared" si="1"/>
        <v>73.025999999999996</v>
      </c>
      <c r="H51" s="4"/>
      <c r="I51" s="4"/>
      <c r="J51" s="3"/>
      <c r="K51" s="6"/>
    </row>
    <row r="52" spans="1:11" ht="25.95" customHeight="1" x14ac:dyDescent="0.25">
      <c r="A52" s="3" t="s">
        <v>105</v>
      </c>
      <c r="B52" s="3" t="s">
        <v>106</v>
      </c>
      <c r="C52" s="3" t="s">
        <v>107</v>
      </c>
      <c r="D52" s="3" t="s">
        <v>108</v>
      </c>
      <c r="E52" s="3">
        <v>395</v>
      </c>
      <c r="F52" s="4">
        <v>90.65</v>
      </c>
      <c r="G52" s="4">
        <f t="shared" si="1"/>
        <v>82.495000000000005</v>
      </c>
      <c r="H52" s="4" t="s">
        <v>15</v>
      </c>
      <c r="I52" s="4" t="s">
        <v>16</v>
      </c>
      <c r="J52" s="3"/>
      <c r="K52" s="6"/>
    </row>
    <row r="53" spans="1:11" ht="25.95" customHeight="1" x14ac:dyDescent="0.25">
      <c r="A53" s="3" t="s">
        <v>109</v>
      </c>
      <c r="B53" s="3" t="s">
        <v>110</v>
      </c>
      <c r="C53" s="3" t="s">
        <v>107</v>
      </c>
      <c r="D53" s="3" t="s">
        <v>108</v>
      </c>
      <c r="E53" s="3">
        <v>394</v>
      </c>
      <c r="F53" s="4">
        <v>89.62</v>
      </c>
      <c r="G53" s="4">
        <f t="shared" si="1"/>
        <v>82.045999999999992</v>
      </c>
      <c r="H53" s="4" t="s">
        <v>15</v>
      </c>
      <c r="I53" s="4" t="s">
        <v>16</v>
      </c>
      <c r="J53" s="3"/>
      <c r="K53" s="6"/>
    </row>
    <row r="54" spans="1:11" ht="25.95" customHeight="1" x14ac:dyDescent="0.25">
      <c r="A54" s="3" t="s">
        <v>111</v>
      </c>
      <c r="B54" s="3" t="s">
        <v>110</v>
      </c>
      <c r="C54" s="3" t="s">
        <v>107</v>
      </c>
      <c r="D54" s="3" t="s">
        <v>108</v>
      </c>
      <c r="E54" s="3">
        <v>387</v>
      </c>
      <c r="F54" s="4">
        <v>91.449999999999989</v>
      </c>
      <c r="G54" s="4">
        <f t="shared" si="1"/>
        <v>81.614999999999995</v>
      </c>
      <c r="H54" s="4" t="s">
        <v>15</v>
      </c>
      <c r="I54" s="4" t="s">
        <v>16</v>
      </c>
      <c r="J54" s="3"/>
      <c r="K54" s="6"/>
    </row>
    <row r="55" spans="1:11" ht="25.95" customHeight="1" x14ac:dyDescent="0.25">
      <c r="A55" s="3" t="s">
        <v>112</v>
      </c>
      <c r="B55" s="3" t="s">
        <v>113</v>
      </c>
      <c r="C55" s="3" t="s">
        <v>107</v>
      </c>
      <c r="D55" s="3" t="s">
        <v>108</v>
      </c>
      <c r="E55" s="3">
        <v>387</v>
      </c>
      <c r="F55" s="4">
        <v>91.43</v>
      </c>
      <c r="G55" s="4">
        <f t="shared" si="1"/>
        <v>81.609000000000009</v>
      </c>
      <c r="H55" s="4" t="s">
        <v>15</v>
      </c>
      <c r="I55" s="4" t="s">
        <v>16</v>
      </c>
      <c r="J55" s="3"/>
      <c r="K55" s="6"/>
    </row>
    <row r="56" spans="1:11" ht="25.95" customHeight="1" x14ac:dyDescent="0.25">
      <c r="A56" s="3" t="s">
        <v>114</v>
      </c>
      <c r="B56" s="3" t="s">
        <v>115</v>
      </c>
      <c r="C56" s="3" t="s">
        <v>107</v>
      </c>
      <c r="D56" s="3" t="s">
        <v>108</v>
      </c>
      <c r="E56" s="3">
        <v>386</v>
      </c>
      <c r="F56" s="4">
        <v>91.740000000000009</v>
      </c>
      <c r="G56" s="4">
        <f t="shared" si="1"/>
        <v>81.561999999999998</v>
      </c>
      <c r="H56" s="4" t="s">
        <v>15</v>
      </c>
      <c r="I56" s="4" t="s">
        <v>16</v>
      </c>
      <c r="J56" s="3"/>
      <c r="K56" s="6"/>
    </row>
    <row r="57" spans="1:11" ht="25.95" customHeight="1" x14ac:dyDescent="0.25">
      <c r="A57" s="3" t="s">
        <v>116</v>
      </c>
      <c r="B57" s="3" t="s">
        <v>117</v>
      </c>
      <c r="C57" s="3" t="s">
        <v>107</v>
      </c>
      <c r="D57" s="3" t="s">
        <v>108</v>
      </c>
      <c r="E57" s="3">
        <v>385</v>
      </c>
      <c r="F57" s="4">
        <v>91.22</v>
      </c>
      <c r="G57" s="4">
        <f t="shared" si="1"/>
        <v>81.265999999999991</v>
      </c>
      <c r="H57" s="4" t="s">
        <v>15</v>
      </c>
      <c r="I57" s="4" t="s">
        <v>16</v>
      </c>
      <c r="J57" s="3"/>
      <c r="K57" s="6"/>
    </row>
    <row r="58" spans="1:11" ht="25.95" customHeight="1" x14ac:dyDescent="0.25">
      <c r="A58" s="3" t="s">
        <v>118</v>
      </c>
      <c r="B58" s="3" t="s">
        <v>119</v>
      </c>
      <c r="C58" s="3" t="s">
        <v>107</v>
      </c>
      <c r="D58" s="3" t="s">
        <v>108</v>
      </c>
      <c r="E58" s="3">
        <v>385</v>
      </c>
      <c r="F58" s="4">
        <v>90.789999999999992</v>
      </c>
      <c r="G58" s="4">
        <f t="shared" si="1"/>
        <v>81.137</v>
      </c>
      <c r="H58" s="4" t="s">
        <v>15</v>
      </c>
      <c r="I58" s="4" t="s">
        <v>16</v>
      </c>
      <c r="J58" s="3"/>
      <c r="K58" s="6"/>
    </row>
    <row r="59" spans="1:11" ht="25.95" customHeight="1" x14ac:dyDescent="0.25">
      <c r="A59" s="3" t="s">
        <v>120</v>
      </c>
      <c r="B59" s="3" t="s">
        <v>121</v>
      </c>
      <c r="C59" s="3" t="s">
        <v>107</v>
      </c>
      <c r="D59" s="3" t="s">
        <v>108</v>
      </c>
      <c r="E59" s="3">
        <v>386</v>
      </c>
      <c r="F59" s="4">
        <v>90.19</v>
      </c>
      <c r="G59" s="4">
        <f t="shared" si="1"/>
        <v>81.096999999999994</v>
      </c>
      <c r="H59" s="4" t="s">
        <v>15</v>
      </c>
      <c r="I59" s="4" t="s">
        <v>16</v>
      </c>
      <c r="J59" s="3"/>
      <c r="K59" s="6"/>
    </row>
    <row r="60" spans="1:11" ht="25.95" customHeight="1" x14ac:dyDescent="0.25">
      <c r="A60" s="3" t="s">
        <v>122</v>
      </c>
      <c r="B60" s="3" t="s">
        <v>123</v>
      </c>
      <c r="C60" s="3" t="s">
        <v>107</v>
      </c>
      <c r="D60" s="3" t="s">
        <v>108</v>
      </c>
      <c r="E60" s="3">
        <v>391</v>
      </c>
      <c r="F60" s="4">
        <v>86.52</v>
      </c>
      <c r="G60" s="4">
        <f t="shared" si="1"/>
        <v>80.695999999999998</v>
      </c>
      <c r="H60" s="4" t="s">
        <v>15</v>
      </c>
      <c r="I60" s="4" t="s">
        <v>16</v>
      </c>
      <c r="J60" s="3"/>
      <c r="K60" s="6"/>
    </row>
    <row r="61" spans="1:11" ht="25.95" customHeight="1" x14ac:dyDescent="0.25">
      <c r="A61" s="3" t="s">
        <v>124</v>
      </c>
      <c r="B61" s="3" t="s">
        <v>125</v>
      </c>
      <c r="C61" s="3" t="s">
        <v>107</v>
      </c>
      <c r="D61" s="3" t="s">
        <v>108</v>
      </c>
      <c r="E61" s="3">
        <v>385</v>
      </c>
      <c r="F61" s="4">
        <v>88.9</v>
      </c>
      <c r="G61" s="4">
        <f t="shared" si="1"/>
        <v>80.569999999999993</v>
      </c>
      <c r="H61" s="4" t="s">
        <v>15</v>
      </c>
      <c r="I61" s="4" t="s">
        <v>16</v>
      </c>
      <c r="J61" s="3"/>
      <c r="K61" s="6"/>
    </row>
    <row r="62" spans="1:11" ht="25.95" customHeight="1" x14ac:dyDescent="0.25">
      <c r="A62" s="3" t="s">
        <v>126</v>
      </c>
      <c r="B62" s="3" t="s">
        <v>127</v>
      </c>
      <c r="C62" s="3" t="s">
        <v>107</v>
      </c>
      <c r="D62" s="3" t="s">
        <v>108</v>
      </c>
      <c r="E62" s="3">
        <v>388</v>
      </c>
      <c r="F62" s="4">
        <v>86.580000000000013</v>
      </c>
      <c r="G62" s="4">
        <f t="shared" si="1"/>
        <v>80.294000000000011</v>
      </c>
      <c r="H62" s="4" t="s">
        <v>15</v>
      </c>
      <c r="I62" s="4" t="s">
        <v>16</v>
      </c>
      <c r="J62" s="3"/>
      <c r="K62" s="6"/>
    </row>
    <row r="63" spans="1:11" ht="25.95" customHeight="1" x14ac:dyDescent="0.25">
      <c r="A63" s="3" t="s">
        <v>128</v>
      </c>
      <c r="B63" s="3" t="s">
        <v>129</v>
      </c>
      <c r="C63" s="3" t="s">
        <v>107</v>
      </c>
      <c r="D63" s="3" t="s">
        <v>108</v>
      </c>
      <c r="E63" s="3">
        <v>381</v>
      </c>
      <c r="F63" s="4">
        <v>89.759999999999991</v>
      </c>
      <c r="G63" s="4">
        <f t="shared" si="1"/>
        <v>80.268000000000001</v>
      </c>
      <c r="H63" s="4" t="s">
        <v>15</v>
      </c>
      <c r="I63" s="4" t="s">
        <v>16</v>
      </c>
      <c r="J63" s="3"/>
      <c r="K63" s="6"/>
    </row>
    <row r="64" spans="1:11" ht="25.95" customHeight="1" x14ac:dyDescent="0.25">
      <c r="A64" s="3" t="s">
        <v>130</v>
      </c>
      <c r="B64" s="3" t="s">
        <v>131</v>
      </c>
      <c r="C64" s="3" t="s">
        <v>107</v>
      </c>
      <c r="D64" s="3" t="s">
        <v>108</v>
      </c>
      <c r="E64" s="3">
        <v>381</v>
      </c>
      <c r="F64" s="4">
        <v>88.41</v>
      </c>
      <c r="G64" s="4">
        <f t="shared" si="1"/>
        <v>79.863</v>
      </c>
      <c r="H64" s="4" t="s">
        <v>15</v>
      </c>
      <c r="I64" s="4" t="s">
        <v>16</v>
      </c>
      <c r="J64" s="3"/>
      <c r="K64" s="6"/>
    </row>
    <row r="65" spans="1:11" ht="25.95" customHeight="1" x14ac:dyDescent="0.25">
      <c r="A65" s="3" t="s">
        <v>132</v>
      </c>
      <c r="B65" s="3" t="s">
        <v>133</v>
      </c>
      <c r="C65" s="3" t="s">
        <v>107</v>
      </c>
      <c r="D65" s="3" t="s">
        <v>108</v>
      </c>
      <c r="E65" s="3">
        <v>381</v>
      </c>
      <c r="F65" s="4">
        <v>86.88</v>
      </c>
      <c r="G65" s="4">
        <f t="shared" si="1"/>
        <v>79.403999999999996</v>
      </c>
      <c r="H65" s="4" t="s">
        <v>15</v>
      </c>
      <c r="I65" s="4" t="s">
        <v>16</v>
      </c>
      <c r="J65" s="3"/>
      <c r="K65" s="6"/>
    </row>
    <row r="66" spans="1:11" ht="25.95" customHeight="1" x14ac:dyDescent="0.25">
      <c r="A66" s="3" t="s">
        <v>134</v>
      </c>
      <c r="B66" s="3" t="s">
        <v>135</v>
      </c>
      <c r="C66" s="3" t="s">
        <v>107</v>
      </c>
      <c r="D66" s="3" t="s">
        <v>108</v>
      </c>
      <c r="E66" s="3">
        <v>357</v>
      </c>
      <c r="F66" s="4">
        <v>83.92</v>
      </c>
      <c r="G66" s="4">
        <f>E66/500*100*0.7+F66*0.3</f>
        <v>75.155999999999992</v>
      </c>
      <c r="H66" s="4" t="s">
        <v>15</v>
      </c>
      <c r="I66" s="4" t="s">
        <v>16</v>
      </c>
      <c r="J66" s="10" t="s">
        <v>300</v>
      </c>
      <c r="K66" s="6"/>
    </row>
    <row r="67" spans="1:11" ht="25.95" customHeight="1" x14ac:dyDescent="0.25">
      <c r="A67" s="3" t="s">
        <v>136</v>
      </c>
      <c r="B67" s="3"/>
      <c r="C67" s="3" t="s">
        <v>107</v>
      </c>
      <c r="D67" s="3" t="s">
        <v>108</v>
      </c>
      <c r="E67" s="3">
        <v>379</v>
      </c>
      <c r="F67" s="4">
        <v>86.6</v>
      </c>
      <c r="G67" s="4">
        <f t="shared" si="1"/>
        <v>79.039999999999992</v>
      </c>
      <c r="H67" s="4"/>
      <c r="I67" s="4"/>
      <c r="J67" s="4"/>
      <c r="K67" s="6"/>
    </row>
    <row r="68" spans="1:11" ht="25.95" customHeight="1" x14ac:dyDescent="0.25">
      <c r="A68" s="3" t="s">
        <v>137</v>
      </c>
      <c r="B68" s="3"/>
      <c r="C68" s="3" t="s">
        <v>107</v>
      </c>
      <c r="D68" s="3" t="s">
        <v>108</v>
      </c>
      <c r="E68" s="3">
        <v>380</v>
      </c>
      <c r="F68" s="4">
        <v>85.039999999999992</v>
      </c>
      <c r="G68" s="4">
        <f t="shared" si="1"/>
        <v>78.711999999999989</v>
      </c>
      <c r="H68" s="4"/>
      <c r="I68" s="4"/>
      <c r="J68" s="4"/>
      <c r="K68" s="6"/>
    </row>
    <row r="69" spans="1:11" ht="25.95" customHeight="1" x14ac:dyDescent="0.25">
      <c r="A69" s="3" t="s">
        <v>138</v>
      </c>
      <c r="B69" s="3"/>
      <c r="C69" s="3" t="s">
        <v>107</v>
      </c>
      <c r="D69" s="3" t="s">
        <v>108</v>
      </c>
      <c r="E69" s="3">
        <v>382</v>
      </c>
      <c r="F69" s="4">
        <v>81.64</v>
      </c>
      <c r="G69" s="4">
        <f t="shared" si="1"/>
        <v>77.972000000000008</v>
      </c>
      <c r="H69" s="4"/>
      <c r="I69" s="4"/>
      <c r="J69" s="4"/>
      <c r="K69" s="6"/>
    </row>
    <row r="70" spans="1:11" ht="25.95" customHeight="1" x14ac:dyDescent="0.25">
      <c r="A70" s="3" t="s">
        <v>139</v>
      </c>
      <c r="B70" s="3" t="s">
        <v>140</v>
      </c>
      <c r="C70" s="3" t="s">
        <v>141</v>
      </c>
      <c r="D70" s="3" t="s">
        <v>108</v>
      </c>
      <c r="E70" s="3">
        <v>428</v>
      </c>
      <c r="F70" s="4">
        <v>92</v>
      </c>
      <c r="G70" s="4">
        <v>87.52</v>
      </c>
      <c r="H70" s="4" t="s">
        <v>15</v>
      </c>
      <c r="I70" s="4" t="s">
        <v>16</v>
      </c>
      <c r="J70" s="4"/>
      <c r="K70" s="6"/>
    </row>
    <row r="71" spans="1:11" ht="25.95" customHeight="1" x14ac:dyDescent="0.25">
      <c r="A71" s="3" t="s">
        <v>142</v>
      </c>
      <c r="B71" s="3" t="s">
        <v>143</v>
      </c>
      <c r="C71" s="3" t="s">
        <v>141</v>
      </c>
      <c r="D71" s="3" t="s">
        <v>108</v>
      </c>
      <c r="E71" s="3">
        <v>381</v>
      </c>
      <c r="F71" s="4">
        <v>83.33</v>
      </c>
      <c r="G71" s="4">
        <v>78.34</v>
      </c>
      <c r="H71" s="4" t="s">
        <v>15</v>
      </c>
      <c r="I71" s="4" t="s">
        <v>16</v>
      </c>
      <c r="J71" s="4"/>
      <c r="K71" s="6"/>
    </row>
    <row r="72" spans="1:11" ht="25.95" customHeight="1" x14ac:dyDescent="0.25">
      <c r="A72" s="3" t="s">
        <v>144</v>
      </c>
      <c r="B72" s="3"/>
      <c r="C72" s="3" t="s">
        <v>141</v>
      </c>
      <c r="D72" s="3" t="s">
        <v>108</v>
      </c>
      <c r="E72" s="3">
        <v>353</v>
      </c>
      <c r="F72" s="4">
        <v>82.25</v>
      </c>
      <c r="G72" s="4">
        <f t="shared" ref="G72" si="2">E72/5*0.7+F72*0.3</f>
        <v>74.094999999999999</v>
      </c>
      <c r="H72" s="4"/>
      <c r="I72" s="4"/>
      <c r="J72" s="4"/>
      <c r="K72" s="6"/>
    </row>
    <row r="73" spans="1:11" ht="25.95" customHeight="1" x14ac:dyDescent="0.25">
      <c r="A73" s="3" t="s">
        <v>145</v>
      </c>
      <c r="B73" s="3" t="s">
        <v>146</v>
      </c>
      <c r="C73" s="3" t="s">
        <v>147</v>
      </c>
      <c r="D73" s="3" t="s">
        <v>108</v>
      </c>
      <c r="E73" s="3">
        <v>232</v>
      </c>
      <c r="F73" s="4">
        <v>89.724999999999994</v>
      </c>
      <c r="G73" s="4">
        <f>E73/3*0.7+F73*0.3</f>
        <v>81.050833333333316</v>
      </c>
      <c r="H73" s="4" t="s">
        <v>15</v>
      </c>
      <c r="I73" s="4" t="s">
        <v>16</v>
      </c>
      <c r="J73" s="4"/>
      <c r="K73" s="6"/>
    </row>
    <row r="74" spans="1:11" ht="25.95" customHeight="1" x14ac:dyDescent="0.25">
      <c r="A74" s="3" t="s">
        <v>148</v>
      </c>
      <c r="B74" s="3" t="s">
        <v>149</v>
      </c>
      <c r="C74" s="3" t="s">
        <v>147</v>
      </c>
      <c r="D74" s="3" t="s">
        <v>108</v>
      </c>
      <c r="E74" s="3">
        <v>229</v>
      </c>
      <c r="F74" s="4">
        <v>89.4</v>
      </c>
      <c r="G74" s="4">
        <f t="shared" ref="G74:G87" si="3">E74/3*0.7+F74*0.3</f>
        <v>80.25333333333333</v>
      </c>
      <c r="H74" s="4" t="s">
        <v>15</v>
      </c>
      <c r="I74" s="4" t="s">
        <v>16</v>
      </c>
      <c r="J74" s="4"/>
      <c r="K74" s="6"/>
    </row>
    <row r="75" spans="1:11" ht="25.95" customHeight="1" x14ac:dyDescent="0.25">
      <c r="A75" s="3" t="s">
        <v>150</v>
      </c>
      <c r="B75" s="3" t="s">
        <v>151</v>
      </c>
      <c r="C75" s="3" t="s">
        <v>147</v>
      </c>
      <c r="D75" s="3" t="s">
        <v>108</v>
      </c>
      <c r="E75" s="3">
        <v>215</v>
      </c>
      <c r="F75" s="4">
        <v>87.8</v>
      </c>
      <c r="G75" s="4">
        <f t="shared" si="3"/>
        <v>76.506666666666661</v>
      </c>
      <c r="H75" s="4" t="s">
        <v>15</v>
      </c>
      <c r="I75" s="4" t="s">
        <v>16</v>
      </c>
      <c r="J75" s="4"/>
      <c r="K75" s="6"/>
    </row>
    <row r="76" spans="1:11" ht="25.95" customHeight="1" x14ac:dyDescent="0.25">
      <c r="A76" s="3" t="s">
        <v>152</v>
      </c>
      <c r="B76" s="3" t="s">
        <v>153</v>
      </c>
      <c r="C76" s="3" t="s">
        <v>147</v>
      </c>
      <c r="D76" s="3" t="s">
        <v>108</v>
      </c>
      <c r="E76" s="3">
        <v>213</v>
      </c>
      <c r="F76" s="4">
        <v>87.4</v>
      </c>
      <c r="G76" s="4">
        <f t="shared" si="3"/>
        <v>75.92</v>
      </c>
      <c r="H76" s="4" t="s">
        <v>15</v>
      </c>
      <c r="I76" s="4" t="s">
        <v>16</v>
      </c>
      <c r="J76" s="4"/>
      <c r="K76" s="6"/>
    </row>
    <row r="77" spans="1:11" ht="25.95" customHeight="1" x14ac:dyDescent="0.25">
      <c r="A77" s="3" t="s">
        <v>154</v>
      </c>
      <c r="B77" s="3" t="s">
        <v>155</v>
      </c>
      <c r="C77" s="3" t="s">
        <v>147</v>
      </c>
      <c r="D77" s="3" t="s">
        <v>108</v>
      </c>
      <c r="E77" s="3">
        <v>206</v>
      </c>
      <c r="F77" s="4">
        <v>90.3</v>
      </c>
      <c r="G77" s="4">
        <f t="shared" si="3"/>
        <v>75.156666666666666</v>
      </c>
      <c r="H77" s="4" t="s">
        <v>15</v>
      </c>
      <c r="I77" s="4" t="s">
        <v>16</v>
      </c>
      <c r="J77" s="4"/>
      <c r="K77" s="6"/>
    </row>
    <row r="78" spans="1:11" ht="25.95" customHeight="1" x14ac:dyDescent="0.25">
      <c r="A78" s="3" t="s">
        <v>156</v>
      </c>
      <c r="B78" s="3" t="s">
        <v>157</v>
      </c>
      <c r="C78" s="3" t="s">
        <v>147</v>
      </c>
      <c r="D78" s="3" t="s">
        <v>108</v>
      </c>
      <c r="E78" s="3">
        <v>215</v>
      </c>
      <c r="F78" s="4">
        <v>83.25</v>
      </c>
      <c r="G78" s="4">
        <f t="shared" si="3"/>
        <v>75.141666666666666</v>
      </c>
      <c r="H78" s="4" t="s">
        <v>15</v>
      </c>
      <c r="I78" s="4" t="s">
        <v>16</v>
      </c>
      <c r="J78" s="4"/>
      <c r="K78" s="6"/>
    </row>
    <row r="79" spans="1:11" ht="25.95" customHeight="1" x14ac:dyDescent="0.25">
      <c r="A79" s="3" t="s">
        <v>158</v>
      </c>
      <c r="B79" s="3" t="s">
        <v>159</v>
      </c>
      <c r="C79" s="3" t="s">
        <v>147</v>
      </c>
      <c r="D79" s="3" t="s">
        <v>108</v>
      </c>
      <c r="E79" s="3">
        <v>210</v>
      </c>
      <c r="F79" s="4">
        <v>86.25</v>
      </c>
      <c r="G79" s="4">
        <f t="shared" si="3"/>
        <v>74.875</v>
      </c>
      <c r="H79" s="4" t="s">
        <v>15</v>
      </c>
      <c r="I79" s="4" t="s">
        <v>16</v>
      </c>
      <c r="J79" s="4"/>
      <c r="K79" s="6"/>
    </row>
    <row r="80" spans="1:11" ht="25.95" customHeight="1" x14ac:dyDescent="0.25">
      <c r="A80" s="3" t="s">
        <v>160</v>
      </c>
      <c r="B80" s="3" t="s">
        <v>161</v>
      </c>
      <c r="C80" s="3" t="s">
        <v>147</v>
      </c>
      <c r="D80" s="3" t="s">
        <v>108</v>
      </c>
      <c r="E80" s="3">
        <v>207</v>
      </c>
      <c r="F80" s="4">
        <v>87.224999999999994</v>
      </c>
      <c r="G80" s="4">
        <f t="shared" si="3"/>
        <v>74.467500000000001</v>
      </c>
      <c r="H80" s="4" t="s">
        <v>15</v>
      </c>
      <c r="I80" s="4" t="s">
        <v>16</v>
      </c>
      <c r="J80" s="4"/>
      <c r="K80" s="6"/>
    </row>
    <row r="81" spans="1:11" ht="25.95" customHeight="1" x14ac:dyDescent="0.25">
      <c r="A81" s="3" t="s">
        <v>162</v>
      </c>
      <c r="B81" s="3" t="s">
        <v>163</v>
      </c>
      <c r="C81" s="3" t="s">
        <v>147</v>
      </c>
      <c r="D81" s="3" t="s">
        <v>108</v>
      </c>
      <c r="E81" s="3">
        <v>206</v>
      </c>
      <c r="F81" s="4">
        <v>86.85</v>
      </c>
      <c r="G81" s="4">
        <f t="shared" si="3"/>
        <v>74.12166666666667</v>
      </c>
      <c r="H81" s="4" t="s">
        <v>15</v>
      </c>
      <c r="I81" s="4" t="s">
        <v>16</v>
      </c>
      <c r="J81" s="4"/>
      <c r="K81" s="6"/>
    </row>
    <row r="82" spans="1:11" ht="25.95" customHeight="1" x14ac:dyDescent="0.25">
      <c r="A82" s="3" t="s">
        <v>164</v>
      </c>
      <c r="B82" s="3" t="s">
        <v>165</v>
      </c>
      <c r="C82" s="3" t="s">
        <v>147</v>
      </c>
      <c r="D82" s="3" t="s">
        <v>108</v>
      </c>
      <c r="E82" s="3">
        <v>203</v>
      </c>
      <c r="F82" s="4">
        <v>89.175000000000011</v>
      </c>
      <c r="G82" s="4">
        <f t="shared" si="3"/>
        <v>74.119166666666672</v>
      </c>
      <c r="H82" s="4" t="s">
        <v>15</v>
      </c>
      <c r="I82" s="4" t="s">
        <v>16</v>
      </c>
      <c r="J82" s="4"/>
      <c r="K82" s="6"/>
    </row>
    <row r="83" spans="1:11" ht="25.95" customHeight="1" x14ac:dyDescent="0.25">
      <c r="A83" s="3" t="s">
        <v>166</v>
      </c>
      <c r="B83" s="3" t="s">
        <v>167</v>
      </c>
      <c r="C83" s="3" t="s">
        <v>147</v>
      </c>
      <c r="D83" s="3" t="s">
        <v>108</v>
      </c>
      <c r="E83" s="3">
        <v>200</v>
      </c>
      <c r="F83" s="4">
        <v>85.600000000000009</v>
      </c>
      <c r="G83" s="4">
        <f t="shared" si="3"/>
        <v>72.346666666666664</v>
      </c>
      <c r="H83" s="4" t="s">
        <v>15</v>
      </c>
      <c r="I83" s="4" t="s">
        <v>16</v>
      </c>
      <c r="J83" s="4"/>
      <c r="K83" s="6"/>
    </row>
    <row r="84" spans="1:11" ht="25.95" customHeight="1" x14ac:dyDescent="0.25">
      <c r="A84" s="3" t="s">
        <v>168</v>
      </c>
      <c r="B84" s="3" t="s">
        <v>169</v>
      </c>
      <c r="C84" s="3" t="s">
        <v>147</v>
      </c>
      <c r="D84" s="3" t="s">
        <v>108</v>
      </c>
      <c r="E84" s="3">
        <v>200</v>
      </c>
      <c r="F84" s="4">
        <v>81.724999999999994</v>
      </c>
      <c r="G84" s="4">
        <f t="shared" si="3"/>
        <v>71.18416666666667</v>
      </c>
      <c r="H84" s="4" t="s">
        <v>15</v>
      </c>
      <c r="I84" s="4" t="s">
        <v>16</v>
      </c>
      <c r="J84" s="4"/>
      <c r="K84" s="6"/>
    </row>
    <row r="85" spans="1:11" ht="25.95" customHeight="1" x14ac:dyDescent="0.25">
      <c r="A85" s="3" t="s">
        <v>170</v>
      </c>
      <c r="B85" s="3"/>
      <c r="C85" s="3" t="s">
        <v>147</v>
      </c>
      <c r="D85" s="3" t="s">
        <v>108</v>
      </c>
      <c r="E85" s="3">
        <v>198</v>
      </c>
      <c r="F85" s="4">
        <v>82.9</v>
      </c>
      <c r="G85" s="4">
        <f t="shared" si="3"/>
        <v>71.069999999999993</v>
      </c>
      <c r="H85" s="4"/>
      <c r="I85" s="4"/>
      <c r="J85" s="4"/>
      <c r="K85" s="6"/>
    </row>
    <row r="86" spans="1:11" ht="25.95" customHeight="1" x14ac:dyDescent="0.25">
      <c r="A86" s="3" t="s">
        <v>171</v>
      </c>
      <c r="B86" s="3"/>
      <c r="C86" s="3" t="s">
        <v>147</v>
      </c>
      <c r="D86" s="3" t="s">
        <v>108</v>
      </c>
      <c r="E86" s="3">
        <v>194</v>
      </c>
      <c r="F86" s="4">
        <v>84.174999999999997</v>
      </c>
      <c r="G86" s="4">
        <f t="shared" si="3"/>
        <v>70.519166666666663</v>
      </c>
      <c r="H86" s="4"/>
      <c r="I86" s="4"/>
      <c r="J86" s="4"/>
      <c r="K86" s="6"/>
    </row>
    <row r="87" spans="1:11" ht="25.95" customHeight="1" x14ac:dyDescent="0.25">
      <c r="A87" s="3" t="s">
        <v>172</v>
      </c>
      <c r="B87" s="3"/>
      <c r="C87" s="3" t="s">
        <v>147</v>
      </c>
      <c r="D87" s="3" t="s">
        <v>108</v>
      </c>
      <c r="E87" s="3">
        <v>194</v>
      </c>
      <c r="F87" s="4">
        <v>0</v>
      </c>
      <c r="G87" s="4">
        <f t="shared" si="3"/>
        <v>45.266666666666666</v>
      </c>
      <c r="H87" s="4"/>
      <c r="I87" s="4"/>
      <c r="J87" s="4"/>
      <c r="K87" s="9" t="s">
        <v>301</v>
      </c>
    </row>
    <row r="88" spans="1:11" ht="25.95" customHeight="1" x14ac:dyDescent="0.25">
      <c r="A88" s="3" t="s">
        <v>173</v>
      </c>
      <c r="B88" s="3" t="s">
        <v>174</v>
      </c>
      <c r="C88" s="5" t="s">
        <v>175</v>
      </c>
      <c r="D88" s="3" t="s">
        <v>108</v>
      </c>
      <c r="E88" s="3">
        <f>VLOOKUP(B88,[1]排序!$C$2:$D$65,2,0)</f>
        <v>403</v>
      </c>
      <c r="F88" s="4">
        <v>92.672960548483459</v>
      </c>
      <c r="G88" s="4">
        <f t="shared" ref="G88:G138" si="4">E88/500*100*0.7+F88*0.3</f>
        <v>84.221888164545035</v>
      </c>
      <c r="H88" s="4" t="s">
        <v>15</v>
      </c>
      <c r="I88" s="4" t="s">
        <v>16</v>
      </c>
      <c r="J88" s="4"/>
      <c r="K88" s="6"/>
    </row>
    <row r="89" spans="1:11" ht="25.95" customHeight="1" x14ac:dyDescent="0.25">
      <c r="A89" s="7" t="s">
        <v>176</v>
      </c>
      <c r="B89" s="3" t="s">
        <v>177</v>
      </c>
      <c r="C89" s="5" t="s">
        <v>175</v>
      </c>
      <c r="D89" s="3" t="s">
        <v>108</v>
      </c>
      <c r="E89" s="3">
        <f>VLOOKUP(B89,[1]排序!$C$2:$D$65,2,0)</f>
        <v>394</v>
      </c>
      <c r="F89" s="4">
        <v>88.759522617824274</v>
      </c>
      <c r="G89" s="4">
        <f t="shared" si="4"/>
        <v>81.787856785347273</v>
      </c>
      <c r="H89" s="4" t="s">
        <v>15</v>
      </c>
      <c r="I89" s="4" t="s">
        <v>16</v>
      </c>
      <c r="J89" s="4"/>
      <c r="K89" s="6"/>
    </row>
    <row r="90" spans="1:11" ht="25.95" customHeight="1" x14ac:dyDescent="0.25">
      <c r="A90" s="3" t="s">
        <v>178</v>
      </c>
      <c r="B90" s="3" t="s">
        <v>179</v>
      </c>
      <c r="C90" s="5" t="s">
        <v>175</v>
      </c>
      <c r="D90" s="3" t="s">
        <v>108</v>
      </c>
      <c r="E90" s="3">
        <f>VLOOKUP(B90,[1]排序!$C$2:$D$65,2,0)</f>
        <v>391</v>
      </c>
      <c r="F90" s="4">
        <v>88.208606833292663</v>
      </c>
      <c r="G90" s="4">
        <f t="shared" si="4"/>
        <v>81.202582049987797</v>
      </c>
      <c r="H90" s="4" t="s">
        <v>15</v>
      </c>
      <c r="I90" s="4" t="s">
        <v>16</v>
      </c>
      <c r="J90" s="4"/>
      <c r="K90" s="6"/>
    </row>
    <row r="91" spans="1:11" ht="25.95" customHeight="1" x14ac:dyDescent="0.25">
      <c r="A91" s="3" t="s">
        <v>180</v>
      </c>
      <c r="B91" s="3" t="s">
        <v>181</v>
      </c>
      <c r="C91" s="5" t="s">
        <v>175</v>
      </c>
      <c r="D91" s="3" t="s">
        <v>108</v>
      </c>
      <c r="E91" s="3">
        <f>VLOOKUP(B91,[1]排序!$C$2:$D$65,2,0)</f>
        <v>384</v>
      </c>
      <c r="F91" s="4">
        <v>91.013015178098499</v>
      </c>
      <c r="G91" s="4">
        <f t="shared" si="4"/>
        <v>81.063904553429552</v>
      </c>
      <c r="H91" s="4" t="s">
        <v>15</v>
      </c>
      <c r="I91" s="4" t="s">
        <v>16</v>
      </c>
      <c r="J91" s="4"/>
      <c r="K91" s="6"/>
    </row>
    <row r="92" spans="1:11" ht="25.95" customHeight="1" x14ac:dyDescent="0.25">
      <c r="A92" s="3" t="s">
        <v>182</v>
      </c>
      <c r="B92" s="3" t="s">
        <v>183</v>
      </c>
      <c r="C92" s="5" t="s">
        <v>175</v>
      </c>
      <c r="D92" s="3" t="s">
        <v>108</v>
      </c>
      <c r="E92" s="3">
        <f>VLOOKUP(B92,[1]排序!$C$2:$D$65,2,0)</f>
        <v>391</v>
      </c>
      <c r="F92" s="4">
        <v>84.571914200131587</v>
      </c>
      <c r="G92" s="4">
        <f t="shared" si="4"/>
        <v>80.111574260039475</v>
      </c>
      <c r="H92" s="4" t="s">
        <v>15</v>
      </c>
      <c r="I92" s="4" t="s">
        <v>16</v>
      </c>
      <c r="J92" s="4"/>
      <c r="K92" s="6"/>
    </row>
    <row r="93" spans="1:11" ht="25.95" customHeight="1" x14ac:dyDescent="0.25">
      <c r="A93" s="7" t="s">
        <v>184</v>
      </c>
      <c r="B93" s="3" t="s">
        <v>185</v>
      </c>
      <c r="C93" s="5" t="s">
        <v>175</v>
      </c>
      <c r="D93" s="3" t="s">
        <v>108</v>
      </c>
      <c r="E93" s="3">
        <f>VLOOKUP(B93,[1]排序!$C$2:$D$65,2,0)</f>
        <v>385</v>
      </c>
      <c r="F93" s="4">
        <v>87.228334414623092</v>
      </c>
      <c r="G93" s="4">
        <f t="shared" si="4"/>
        <v>80.068500324386918</v>
      </c>
      <c r="H93" s="4" t="s">
        <v>15</v>
      </c>
      <c r="I93" s="4" t="s">
        <v>16</v>
      </c>
      <c r="J93" s="4"/>
      <c r="K93" s="6"/>
    </row>
    <row r="94" spans="1:11" ht="25.95" customHeight="1" x14ac:dyDescent="0.25">
      <c r="A94" s="7" t="s">
        <v>186</v>
      </c>
      <c r="B94" s="3" t="s">
        <v>187</v>
      </c>
      <c r="C94" s="5" t="s">
        <v>175</v>
      </c>
      <c r="D94" s="3" t="s">
        <v>108</v>
      </c>
      <c r="E94" s="3">
        <f>VLOOKUP(B94,[1]排序!$C$2:$D$65,2,0)</f>
        <v>386</v>
      </c>
      <c r="F94" s="4">
        <v>86.438043729099888</v>
      </c>
      <c r="G94" s="4">
        <f t="shared" si="4"/>
        <v>79.97141311872997</v>
      </c>
      <c r="H94" s="4" t="s">
        <v>15</v>
      </c>
      <c r="I94" s="4" t="s">
        <v>16</v>
      </c>
      <c r="J94" s="4"/>
      <c r="K94" s="6"/>
    </row>
    <row r="95" spans="1:11" ht="25.95" customHeight="1" x14ac:dyDescent="0.25">
      <c r="A95" s="7" t="s">
        <v>188</v>
      </c>
      <c r="B95" s="3" t="s">
        <v>189</v>
      </c>
      <c r="C95" s="5" t="s">
        <v>175</v>
      </c>
      <c r="D95" s="3" t="s">
        <v>108</v>
      </c>
      <c r="E95" s="3">
        <f>VLOOKUP(B95,[1]排序!$C$2:$D$65,2,0)</f>
        <v>383</v>
      </c>
      <c r="F95" s="4">
        <v>87.355865112413497</v>
      </c>
      <c r="G95" s="4">
        <f t="shared" si="4"/>
        <v>79.826759533724044</v>
      </c>
      <c r="H95" s="4" t="s">
        <v>15</v>
      </c>
      <c r="I95" s="4" t="s">
        <v>16</v>
      </c>
      <c r="J95" s="4"/>
      <c r="K95" s="6"/>
    </row>
    <row r="96" spans="1:11" ht="25.95" customHeight="1" x14ac:dyDescent="0.25">
      <c r="A96" s="7" t="s">
        <v>190</v>
      </c>
      <c r="B96" s="3" t="s">
        <v>191</v>
      </c>
      <c r="C96" s="5" t="s">
        <v>175</v>
      </c>
      <c r="D96" s="3" t="s">
        <v>108</v>
      </c>
      <c r="E96" s="3">
        <f>VLOOKUP(B96,[1]排序!$C$2:$D$65,2,0)</f>
        <v>381</v>
      </c>
      <c r="F96" s="4">
        <v>87.986813509666291</v>
      </c>
      <c r="G96" s="4">
        <f t="shared" si="4"/>
        <v>79.736044052899885</v>
      </c>
      <c r="H96" s="4" t="s">
        <v>15</v>
      </c>
      <c r="I96" s="4" t="s">
        <v>16</v>
      </c>
      <c r="J96" s="4"/>
      <c r="K96" s="6"/>
    </row>
    <row r="97" spans="1:11" ht="25.95" customHeight="1" x14ac:dyDescent="0.25">
      <c r="A97" s="7" t="s">
        <v>192</v>
      </c>
      <c r="B97" s="3" t="s">
        <v>193</v>
      </c>
      <c r="C97" s="5" t="s">
        <v>175</v>
      </c>
      <c r="D97" s="3" t="s">
        <v>108</v>
      </c>
      <c r="E97" s="3">
        <f>VLOOKUP(B97,[1]排序!$C$2:$D$65,2,0)</f>
        <v>382</v>
      </c>
      <c r="F97" s="4">
        <v>86.512133480867689</v>
      </c>
      <c r="G97" s="4">
        <f t="shared" si="4"/>
        <v>79.433640044260315</v>
      </c>
      <c r="H97" s="4" t="s">
        <v>15</v>
      </c>
      <c r="I97" s="4" t="s">
        <v>16</v>
      </c>
      <c r="J97" s="4"/>
      <c r="K97" s="6"/>
    </row>
    <row r="98" spans="1:11" ht="25.95" customHeight="1" x14ac:dyDescent="0.25">
      <c r="A98" s="7" t="s">
        <v>194</v>
      </c>
      <c r="B98" s="3" t="s">
        <v>195</v>
      </c>
      <c r="C98" s="5" t="s">
        <v>175</v>
      </c>
      <c r="D98" s="3" t="s">
        <v>108</v>
      </c>
      <c r="E98" s="3">
        <f>VLOOKUP(B98,[1]排序!$C$2:$D$65,2,0)</f>
        <v>383</v>
      </c>
      <c r="F98" s="4">
        <v>85.795932547112287</v>
      </c>
      <c r="G98" s="4">
        <f t="shared" si="4"/>
        <v>79.358779764133672</v>
      </c>
      <c r="H98" s="4" t="s">
        <v>15</v>
      </c>
      <c r="I98" s="4" t="s">
        <v>16</v>
      </c>
      <c r="J98" s="4"/>
      <c r="K98" s="6"/>
    </row>
    <row r="99" spans="1:11" ht="25.95" customHeight="1" x14ac:dyDescent="0.25">
      <c r="A99" s="7" t="s">
        <v>196</v>
      </c>
      <c r="B99" s="3" t="s">
        <v>197</v>
      </c>
      <c r="C99" s="5" t="s">
        <v>175</v>
      </c>
      <c r="D99" s="3" t="s">
        <v>108</v>
      </c>
      <c r="E99" s="3">
        <f>VLOOKUP(B99,[1]排序!$C$2:$D$65,2,0)</f>
        <v>389</v>
      </c>
      <c r="F99" s="4">
        <v>82.916592036072089</v>
      </c>
      <c r="G99" s="4">
        <f t="shared" si="4"/>
        <v>79.334977610821625</v>
      </c>
      <c r="H99" s="4" t="s">
        <v>15</v>
      </c>
      <c r="I99" s="4" t="s">
        <v>16</v>
      </c>
      <c r="J99" s="4"/>
      <c r="K99" s="6"/>
    </row>
    <row r="100" spans="1:11" ht="25.95" customHeight="1" x14ac:dyDescent="0.25">
      <c r="A100" s="7" t="s">
        <v>198</v>
      </c>
      <c r="B100" s="3" t="s">
        <v>199</v>
      </c>
      <c r="C100" s="5" t="s">
        <v>175</v>
      </c>
      <c r="D100" s="3" t="s">
        <v>108</v>
      </c>
      <c r="E100" s="3">
        <f>VLOOKUP(B100,[1]排序!$C$2:$D$65,2,0)</f>
        <v>382</v>
      </c>
      <c r="F100" s="4">
        <v>85.400787204350692</v>
      </c>
      <c r="G100" s="4">
        <f t="shared" si="4"/>
        <v>79.100236161305219</v>
      </c>
      <c r="H100" s="4" t="s">
        <v>15</v>
      </c>
      <c r="I100" s="4" t="s">
        <v>16</v>
      </c>
      <c r="J100" s="4"/>
      <c r="K100" s="6"/>
    </row>
    <row r="101" spans="1:11" ht="25.95" customHeight="1" x14ac:dyDescent="0.25">
      <c r="A101" s="7" t="s">
        <v>200</v>
      </c>
      <c r="B101" s="3" t="s">
        <v>201</v>
      </c>
      <c r="C101" s="5" t="s">
        <v>175</v>
      </c>
      <c r="D101" s="3" t="s">
        <v>108</v>
      </c>
      <c r="E101" s="3">
        <f>VLOOKUP(B101,[1]排序!$C$2:$D$65,2,0)</f>
        <v>372</v>
      </c>
      <c r="F101" s="4">
        <v>89.462638775761988</v>
      </c>
      <c r="G101" s="4">
        <f t="shared" si="4"/>
        <v>78.918791632728599</v>
      </c>
      <c r="H101" s="4" t="s">
        <v>15</v>
      </c>
      <c r="I101" s="4" t="s">
        <v>16</v>
      </c>
      <c r="J101" s="4"/>
      <c r="K101" s="6"/>
    </row>
    <row r="102" spans="1:11" ht="25.95" customHeight="1" x14ac:dyDescent="0.25">
      <c r="A102" s="7" t="s">
        <v>202</v>
      </c>
      <c r="B102" s="3" t="s">
        <v>203</v>
      </c>
      <c r="C102" s="5" t="s">
        <v>175</v>
      </c>
      <c r="D102" s="3" t="s">
        <v>108</v>
      </c>
      <c r="E102" s="3">
        <f>VLOOKUP(B102,[1]排序!$C$2:$D$65,2,0)</f>
        <v>374</v>
      </c>
      <c r="F102" s="4">
        <v>87.49999683777169</v>
      </c>
      <c r="G102" s="4">
        <f t="shared" si="4"/>
        <v>78.609999051331499</v>
      </c>
      <c r="H102" s="4" t="s">
        <v>15</v>
      </c>
      <c r="I102" s="4" t="s">
        <v>16</v>
      </c>
      <c r="J102" s="4"/>
      <c r="K102" s="6"/>
    </row>
    <row r="103" spans="1:11" ht="25.95" customHeight="1" x14ac:dyDescent="0.25">
      <c r="A103" s="7" t="s">
        <v>204</v>
      </c>
      <c r="B103" s="3" t="s">
        <v>205</v>
      </c>
      <c r="C103" s="5" t="s">
        <v>175</v>
      </c>
      <c r="D103" s="3" t="s">
        <v>108</v>
      </c>
      <c r="E103" s="3">
        <f>VLOOKUP(B103,[1]排序!$C$2:$D$65,2,0)</f>
        <v>364</v>
      </c>
      <c r="F103" s="4">
        <v>90.215057941243572</v>
      </c>
      <c r="G103" s="4">
        <f t="shared" si="4"/>
        <v>78.024517382373062</v>
      </c>
      <c r="H103" s="4" t="s">
        <v>15</v>
      </c>
      <c r="I103" s="4" t="s">
        <v>16</v>
      </c>
      <c r="J103" s="4"/>
      <c r="K103" s="6"/>
    </row>
    <row r="104" spans="1:11" ht="25.95" customHeight="1" x14ac:dyDescent="0.25">
      <c r="A104" s="7" t="s">
        <v>206</v>
      </c>
      <c r="B104" s="3" t="s">
        <v>207</v>
      </c>
      <c r="C104" s="5" t="s">
        <v>175</v>
      </c>
      <c r="D104" s="3" t="s">
        <v>108</v>
      </c>
      <c r="E104" s="3">
        <f>VLOOKUP(B104,[1]排序!$C$2:$D$65,2,0)</f>
        <v>369</v>
      </c>
      <c r="F104" s="4">
        <v>87.807316611702475</v>
      </c>
      <c r="G104" s="4">
        <f t="shared" si="4"/>
        <v>78.002194983510734</v>
      </c>
      <c r="H104" s="4" t="s">
        <v>15</v>
      </c>
      <c r="I104" s="4" t="s">
        <v>16</v>
      </c>
      <c r="J104" s="4"/>
      <c r="K104" s="6"/>
    </row>
    <row r="105" spans="1:11" ht="25.95" customHeight="1" x14ac:dyDescent="0.25">
      <c r="A105" s="7" t="s">
        <v>208</v>
      </c>
      <c r="B105" s="3" t="s">
        <v>209</v>
      </c>
      <c r="C105" s="5" t="s">
        <v>175</v>
      </c>
      <c r="D105" s="3" t="s">
        <v>108</v>
      </c>
      <c r="E105" s="3">
        <f>VLOOKUP(B105,[1]排序!$C$2:$D$65,2,0)</f>
        <v>365</v>
      </c>
      <c r="F105" s="4">
        <v>89.348604260460789</v>
      </c>
      <c r="G105" s="4">
        <f t="shared" si="4"/>
        <v>77.904581278138238</v>
      </c>
      <c r="H105" s="4" t="s">
        <v>15</v>
      </c>
      <c r="I105" s="4" t="s">
        <v>16</v>
      </c>
      <c r="J105" s="4"/>
      <c r="K105" s="6"/>
    </row>
    <row r="106" spans="1:11" ht="25.95" customHeight="1" x14ac:dyDescent="0.25">
      <c r="A106" s="7" t="s">
        <v>210</v>
      </c>
      <c r="B106" s="3" t="s">
        <v>211</v>
      </c>
      <c r="C106" s="5" t="s">
        <v>175</v>
      </c>
      <c r="D106" s="3" t="s">
        <v>108</v>
      </c>
      <c r="E106" s="3">
        <f>VLOOKUP(B106,[1]排序!$C$2:$D$65,2,0)</f>
        <v>376</v>
      </c>
      <c r="F106" s="4">
        <v>83.746116081536499</v>
      </c>
      <c r="G106" s="4">
        <f t="shared" si="4"/>
        <v>77.763834824460957</v>
      </c>
      <c r="H106" s="4" t="s">
        <v>15</v>
      </c>
      <c r="I106" s="4" t="s">
        <v>16</v>
      </c>
      <c r="J106" s="4"/>
      <c r="K106" s="6"/>
    </row>
    <row r="107" spans="1:11" ht="25.95" customHeight="1" x14ac:dyDescent="0.25">
      <c r="A107" s="7" t="s">
        <v>212</v>
      </c>
      <c r="B107" s="3" t="s">
        <v>213</v>
      </c>
      <c r="C107" s="5" t="s">
        <v>175</v>
      </c>
      <c r="D107" s="3" t="s">
        <v>108</v>
      </c>
      <c r="E107" s="3">
        <f>VLOOKUP(B107,[1]排序!$C$2:$D$65,2,0)</f>
        <v>360</v>
      </c>
      <c r="F107" s="4">
        <v>90.114735385846018</v>
      </c>
      <c r="G107" s="4">
        <f t="shared" si="4"/>
        <v>77.434420615753808</v>
      </c>
      <c r="H107" s="4" t="s">
        <v>15</v>
      </c>
      <c r="I107" s="4" t="s">
        <v>16</v>
      </c>
      <c r="J107" s="4"/>
      <c r="K107" s="6"/>
    </row>
    <row r="108" spans="1:11" ht="25.95" customHeight="1" x14ac:dyDescent="0.25">
      <c r="A108" s="7" t="s">
        <v>214</v>
      </c>
      <c r="B108" s="3" t="s">
        <v>215</v>
      </c>
      <c r="C108" s="5" t="s">
        <v>175</v>
      </c>
      <c r="D108" s="3" t="s">
        <v>108</v>
      </c>
      <c r="E108" s="3">
        <f>VLOOKUP(B108,[1]排序!$C$2:$D$65,2,0)</f>
        <v>364</v>
      </c>
      <c r="F108" s="4">
        <v>88.163341940324855</v>
      </c>
      <c r="G108" s="4">
        <f t="shared" si="4"/>
        <v>77.409002582097457</v>
      </c>
      <c r="H108" s="4" t="s">
        <v>15</v>
      </c>
      <c r="I108" s="4" t="s">
        <v>16</v>
      </c>
      <c r="J108" s="4"/>
      <c r="K108" s="6"/>
    </row>
    <row r="109" spans="1:11" ht="25.95" customHeight="1" x14ac:dyDescent="0.25">
      <c r="A109" s="7" t="s">
        <v>216</v>
      </c>
      <c r="B109" s="3" t="s">
        <v>217</v>
      </c>
      <c r="C109" s="5" t="s">
        <v>175</v>
      </c>
      <c r="D109" s="3" t="s">
        <v>108</v>
      </c>
      <c r="E109" s="3">
        <f>VLOOKUP(B109,[1]排序!$C$2:$D$65,2,0)</f>
        <v>366</v>
      </c>
      <c r="F109" s="4">
        <v>87.104851495010081</v>
      </c>
      <c r="G109" s="4">
        <f t="shared" si="4"/>
        <v>77.371455448503028</v>
      </c>
      <c r="H109" s="4" t="s">
        <v>15</v>
      </c>
      <c r="I109" s="4" t="s">
        <v>16</v>
      </c>
      <c r="J109" s="4"/>
      <c r="K109" s="6"/>
    </row>
    <row r="110" spans="1:11" ht="25.95" customHeight="1" x14ac:dyDescent="0.25">
      <c r="A110" s="7" t="s">
        <v>218</v>
      </c>
      <c r="B110" s="3" t="s">
        <v>219</v>
      </c>
      <c r="C110" s="5" t="s">
        <v>175</v>
      </c>
      <c r="D110" s="3" t="s">
        <v>108</v>
      </c>
      <c r="E110" s="3">
        <f>VLOOKUP(B110,[1]排序!$C$2:$D$65,2,0)</f>
        <v>367</v>
      </c>
      <c r="F110" s="4">
        <v>86.398057633739398</v>
      </c>
      <c r="G110" s="4">
        <f t="shared" si="4"/>
        <v>77.299417290121823</v>
      </c>
      <c r="H110" s="4" t="s">
        <v>15</v>
      </c>
      <c r="I110" s="4" t="s">
        <v>16</v>
      </c>
      <c r="J110" s="4"/>
      <c r="K110" s="6"/>
    </row>
    <row r="111" spans="1:11" ht="25.95" customHeight="1" x14ac:dyDescent="0.25">
      <c r="A111" s="7" t="s">
        <v>220</v>
      </c>
      <c r="B111" s="3" t="s">
        <v>221</v>
      </c>
      <c r="C111" s="5" t="s">
        <v>175</v>
      </c>
      <c r="D111" s="3" t="s">
        <v>108</v>
      </c>
      <c r="E111" s="3">
        <f>VLOOKUP(B111,[1]排序!$C$2:$D$65,2,0)</f>
        <v>364</v>
      </c>
      <c r="F111" s="4">
        <v>87.507664912164529</v>
      </c>
      <c r="G111" s="4">
        <f t="shared" si="4"/>
        <v>77.212299473649352</v>
      </c>
      <c r="H111" s="4" t="s">
        <v>15</v>
      </c>
      <c r="I111" s="4" t="s">
        <v>16</v>
      </c>
      <c r="J111" s="4"/>
      <c r="K111" s="6"/>
    </row>
    <row r="112" spans="1:11" ht="25.95" customHeight="1" x14ac:dyDescent="0.25">
      <c r="A112" s="7" t="s">
        <v>222</v>
      </c>
      <c r="B112" s="3" t="s">
        <v>223</v>
      </c>
      <c r="C112" s="5" t="s">
        <v>175</v>
      </c>
      <c r="D112" s="3" t="s">
        <v>108</v>
      </c>
      <c r="E112" s="3">
        <f>VLOOKUP(B112,[1]排序!$C$2:$D$65,2,0)</f>
        <v>360</v>
      </c>
      <c r="F112" s="4">
        <v>89.337235581515046</v>
      </c>
      <c r="G112" s="4">
        <f t="shared" si="4"/>
        <v>77.201170674454517</v>
      </c>
      <c r="H112" s="4" t="s">
        <v>15</v>
      </c>
      <c r="I112" s="4" t="s">
        <v>16</v>
      </c>
      <c r="J112" s="4"/>
      <c r="K112" s="6"/>
    </row>
    <row r="113" spans="1:11" ht="25.95" customHeight="1" x14ac:dyDescent="0.25">
      <c r="A113" s="7" t="s">
        <v>224</v>
      </c>
      <c r="B113" s="3" t="s">
        <v>225</v>
      </c>
      <c r="C113" s="5" t="s">
        <v>175</v>
      </c>
      <c r="D113" s="3" t="s">
        <v>108</v>
      </c>
      <c r="E113" s="3">
        <f>VLOOKUP(B113,[1]排序!$C$2:$D$65,2,0)</f>
        <v>371</v>
      </c>
      <c r="F113" s="4">
        <v>83.499150242310492</v>
      </c>
      <c r="G113" s="4">
        <f t="shared" si="4"/>
        <v>76.98974507269314</v>
      </c>
      <c r="H113" s="4" t="s">
        <v>15</v>
      </c>
      <c r="I113" s="4" t="s">
        <v>16</v>
      </c>
      <c r="J113" s="4"/>
      <c r="K113" s="6"/>
    </row>
    <row r="114" spans="1:11" ht="25.95" customHeight="1" x14ac:dyDescent="0.25">
      <c r="A114" s="7" t="s">
        <v>226</v>
      </c>
      <c r="B114" s="3" t="s">
        <v>227</v>
      </c>
      <c r="C114" s="5" t="s">
        <v>175</v>
      </c>
      <c r="D114" s="3" t="s">
        <v>108</v>
      </c>
      <c r="E114" s="3">
        <f>VLOOKUP(B114,[1]排序!$C$2:$D$65,2,0)</f>
        <v>359</v>
      </c>
      <c r="F114" s="4">
        <v>88.415525412694194</v>
      </c>
      <c r="G114" s="4">
        <f t="shared" si="4"/>
        <v>76.784657623808258</v>
      </c>
      <c r="H114" s="4" t="s">
        <v>15</v>
      </c>
      <c r="I114" s="4" t="s">
        <v>16</v>
      </c>
      <c r="J114" s="4"/>
      <c r="K114" s="6"/>
    </row>
    <row r="115" spans="1:11" ht="25.95" customHeight="1" x14ac:dyDescent="0.25">
      <c r="A115" s="7" t="s">
        <v>228</v>
      </c>
      <c r="B115" s="3" t="s">
        <v>229</v>
      </c>
      <c r="C115" s="5" t="s">
        <v>175</v>
      </c>
      <c r="D115" s="3" t="s">
        <v>108</v>
      </c>
      <c r="E115" s="3">
        <f>VLOOKUP(B115,[1]排序!$C$2:$D$65,2,0)</f>
        <v>361</v>
      </c>
      <c r="F115" s="4">
        <v>86.952861272951964</v>
      </c>
      <c r="G115" s="4">
        <f t="shared" si="4"/>
        <v>76.625858381885593</v>
      </c>
      <c r="H115" s="4" t="s">
        <v>15</v>
      </c>
      <c r="I115" s="4" t="s">
        <v>16</v>
      </c>
      <c r="J115" s="4"/>
      <c r="K115" s="6"/>
    </row>
    <row r="116" spans="1:11" ht="25.95" customHeight="1" x14ac:dyDescent="0.25">
      <c r="A116" s="7" t="s">
        <v>230</v>
      </c>
      <c r="B116" s="3" t="s">
        <v>231</v>
      </c>
      <c r="C116" s="5" t="s">
        <v>175</v>
      </c>
      <c r="D116" s="3" t="s">
        <v>108</v>
      </c>
      <c r="E116" s="3">
        <f>VLOOKUP(B116,[1]排序!$C$2:$D$65,2,0)</f>
        <v>362</v>
      </c>
      <c r="F116" s="4">
        <v>86.347620939265511</v>
      </c>
      <c r="G116" s="4">
        <f t="shared" si="4"/>
        <v>76.58428628177964</v>
      </c>
      <c r="H116" s="4" t="s">
        <v>15</v>
      </c>
      <c r="I116" s="4" t="s">
        <v>16</v>
      </c>
      <c r="J116" s="4"/>
      <c r="K116" s="6"/>
    </row>
    <row r="117" spans="1:11" ht="25.95" customHeight="1" x14ac:dyDescent="0.25">
      <c r="A117" s="7" t="s">
        <v>232</v>
      </c>
      <c r="B117" s="3" t="s">
        <v>233</v>
      </c>
      <c r="C117" s="5" t="s">
        <v>175</v>
      </c>
      <c r="D117" s="3" t="s">
        <v>108</v>
      </c>
      <c r="E117" s="3">
        <f>VLOOKUP(B117,[1]排序!$C$2:$D$65,2,0)</f>
        <v>359</v>
      </c>
      <c r="F117" s="4">
        <v>87.356354828742923</v>
      </c>
      <c r="G117" s="4">
        <f t="shared" si="4"/>
        <v>76.466906448622879</v>
      </c>
      <c r="H117" s="4" t="s">
        <v>15</v>
      </c>
      <c r="I117" s="4" t="s">
        <v>16</v>
      </c>
      <c r="J117" s="4"/>
      <c r="K117" s="6"/>
    </row>
    <row r="118" spans="1:11" ht="25.95" customHeight="1" x14ac:dyDescent="0.25">
      <c r="A118" s="7" t="s">
        <v>234</v>
      </c>
      <c r="B118" s="3" t="s">
        <v>235</v>
      </c>
      <c r="C118" s="5" t="s">
        <v>175</v>
      </c>
      <c r="D118" s="3" t="s">
        <v>108</v>
      </c>
      <c r="E118" s="3">
        <f>VLOOKUP(B118,[1]排序!$C$2:$D$65,2,0)</f>
        <v>357</v>
      </c>
      <c r="F118" s="4">
        <v>87.558101606638402</v>
      </c>
      <c r="G118" s="4">
        <f t="shared" si="4"/>
        <v>76.247430481991515</v>
      </c>
      <c r="H118" s="4" t="s">
        <v>15</v>
      </c>
      <c r="I118" s="4" t="s">
        <v>16</v>
      </c>
      <c r="J118" s="4"/>
      <c r="K118" s="6"/>
    </row>
    <row r="119" spans="1:11" ht="25.95" customHeight="1" x14ac:dyDescent="0.25">
      <c r="A119" s="7" t="s">
        <v>236</v>
      </c>
      <c r="B119" s="3" t="s">
        <v>237</v>
      </c>
      <c r="C119" s="5" t="s">
        <v>175</v>
      </c>
      <c r="D119" s="3" t="s">
        <v>108</v>
      </c>
      <c r="E119" s="3">
        <f>VLOOKUP(B119,[1]排序!$C$2:$D$65,2,0)</f>
        <v>369</v>
      </c>
      <c r="F119" s="4">
        <v>80.976112977798365</v>
      </c>
      <c r="G119" s="4">
        <f t="shared" si="4"/>
        <v>75.952833893339502</v>
      </c>
      <c r="H119" s="4" t="s">
        <v>15</v>
      </c>
      <c r="I119" s="4" t="s">
        <v>16</v>
      </c>
      <c r="J119" s="4"/>
      <c r="K119" s="6"/>
    </row>
    <row r="120" spans="1:11" ht="25.95" customHeight="1" x14ac:dyDescent="0.25">
      <c r="A120" s="7" t="s">
        <v>238</v>
      </c>
      <c r="B120" s="3" t="s">
        <v>239</v>
      </c>
      <c r="C120" s="5" t="s">
        <v>175</v>
      </c>
      <c r="D120" s="3" t="s">
        <v>108</v>
      </c>
      <c r="E120" s="3">
        <f>VLOOKUP(B120,[1]排序!$C$2:$D$65,2,0)</f>
        <v>355</v>
      </c>
      <c r="F120" s="4">
        <v>87.228334414623092</v>
      </c>
      <c r="G120" s="4">
        <f t="shared" si="4"/>
        <v>75.868500324386929</v>
      </c>
      <c r="H120" s="4" t="s">
        <v>15</v>
      </c>
      <c r="I120" s="4" t="s">
        <v>16</v>
      </c>
      <c r="J120" s="4"/>
      <c r="K120" s="6"/>
    </row>
    <row r="121" spans="1:11" ht="25.95" customHeight="1" x14ac:dyDescent="0.25">
      <c r="A121" s="7" t="s">
        <v>240</v>
      </c>
      <c r="B121" s="3" t="s">
        <v>241</v>
      </c>
      <c r="C121" s="5" t="s">
        <v>175</v>
      </c>
      <c r="D121" s="3" t="s">
        <v>108</v>
      </c>
      <c r="E121" s="3">
        <f>VLOOKUP(B121,[1]排序!$C$2:$D$65,2,0)</f>
        <v>351</v>
      </c>
      <c r="F121" s="4">
        <v>89.036267915322412</v>
      </c>
      <c r="G121" s="4">
        <f t="shared" si="4"/>
        <v>75.850880374596713</v>
      </c>
      <c r="H121" s="4" t="s">
        <v>15</v>
      </c>
      <c r="I121" s="4" t="s">
        <v>16</v>
      </c>
      <c r="J121" s="4"/>
      <c r="K121" s="6"/>
    </row>
    <row r="122" spans="1:11" ht="25.95" customHeight="1" x14ac:dyDescent="0.25">
      <c r="A122" s="7" t="s">
        <v>242</v>
      </c>
      <c r="B122" s="3" t="s">
        <v>243</v>
      </c>
      <c r="C122" s="5" t="s">
        <v>175</v>
      </c>
      <c r="D122" s="3" t="s">
        <v>108</v>
      </c>
      <c r="E122" s="3">
        <v>355</v>
      </c>
      <c r="F122" s="4">
        <v>85.591070522157466</v>
      </c>
      <c r="G122" s="4">
        <f t="shared" si="4"/>
        <v>75.377321156647241</v>
      </c>
      <c r="H122" s="4" t="s">
        <v>15</v>
      </c>
      <c r="I122" s="4" t="s">
        <v>16</v>
      </c>
      <c r="J122" s="4"/>
      <c r="K122" s="6"/>
    </row>
    <row r="123" spans="1:11" ht="25.95" customHeight="1" x14ac:dyDescent="0.25">
      <c r="A123" s="7" t="s">
        <v>244</v>
      </c>
      <c r="B123" s="3" t="s">
        <v>245</v>
      </c>
      <c r="C123" s="5" t="s">
        <v>175</v>
      </c>
      <c r="D123" s="3" t="s">
        <v>108</v>
      </c>
      <c r="E123" s="3">
        <f>VLOOKUP(B123,[1]排序!$C$2:$D$65,2,0)</f>
        <v>347</v>
      </c>
      <c r="F123" s="4">
        <v>85.61628886939441</v>
      </c>
      <c r="G123" s="4">
        <f t="shared" si="4"/>
        <v>74.26488666081832</v>
      </c>
      <c r="H123" s="4" t="s">
        <v>15</v>
      </c>
      <c r="I123" s="4" t="s">
        <v>16</v>
      </c>
      <c r="J123" s="4"/>
      <c r="K123" s="6"/>
    </row>
    <row r="124" spans="1:11" ht="25.95" customHeight="1" x14ac:dyDescent="0.25">
      <c r="A124" s="7" t="s">
        <v>246</v>
      </c>
      <c r="B124" s="3" t="s">
        <v>247</v>
      </c>
      <c r="C124" s="5" t="s">
        <v>175</v>
      </c>
      <c r="D124" s="3" t="s">
        <v>108</v>
      </c>
      <c r="E124" s="3">
        <f>VLOOKUP(B124,[1]排序!$C$2:$D$65,2,0)</f>
        <v>358</v>
      </c>
      <c r="F124" s="4">
        <v>80.337987500217693</v>
      </c>
      <c r="G124" s="4">
        <f t="shared" si="4"/>
        <v>74.221396250065297</v>
      </c>
      <c r="H124" s="4" t="s">
        <v>15</v>
      </c>
      <c r="I124" s="4" t="s">
        <v>16</v>
      </c>
      <c r="J124" s="4"/>
      <c r="K124" s="6"/>
    </row>
    <row r="125" spans="1:11" ht="25.95" customHeight="1" x14ac:dyDescent="0.25">
      <c r="A125" s="7" t="s">
        <v>248</v>
      </c>
      <c r="B125" s="3" t="s">
        <v>249</v>
      </c>
      <c r="C125" s="5" t="s">
        <v>175</v>
      </c>
      <c r="D125" s="3" t="s">
        <v>108</v>
      </c>
      <c r="E125" s="3">
        <f>VLOOKUP(B125,[1]排序!$C$2:$D$65,2,0)</f>
        <v>348</v>
      </c>
      <c r="F125" s="4">
        <v>84.561103350982293</v>
      </c>
      <c r="G125" s="4">
        <f t="shared" si="4"/>
        <v>74.088331005294677</v>
      </c>
      <c r="H125" s="4" t="s">
        <v>15</v>
      </c>
      <c r="I125" s="4" t="s">
        <v>16</v>
      </c>
      <c r="J125" s="4"/>
      <c r="K125" s="6"/>
    </row>
    <row r="126" spans="1:11" ht="25.95" customHeight="1" x14ac:dyDescent="0.25">
      <c r="A126" s="7" t="s">
        <v>250</v>
      </c>
      <c r="B126" s="3" t="s">
        <v>251</v>
      </c>
      <c r="C126" s="5" t="s">
        <v>175</v>
      </c>
      <c r="D126" s="3" t="s">
        <v>108</v>
      </c>
      <c r="E126" s="3">
        <f>VLOOKUP(B126,[1]排序!$C$2:$D$65,2,0)</f>
        <v>352</v>
      </c>
      <c r="F126" s="4">
        <v>82.539650506488329</v>
      </c>
      <c r="G126" s="4">
        <f t="shared" si="4"/>
        <v>74.041895151946491</v>
      </c>
      <c r="H126" s="4" t="s">
        <v>15</v>
      </c>
      <c r="I126" s="4" t="s">
        <v>16</v>
      </c>
      <c r="J126" s="4"/>
      <c r="K126" s="6"/>
    </row>
    <row r="127" spans="1:11" ht="25.95" customHeight="1" x14ac:dyDescent="0.25">
      <c r="A127" s="7" t="s">
        <v>252</v>
      </c>
      <c r="B127" s="3" t="s">
        <v>253</v>
      </c>
      <c r="C127" s="5" t="s">
        <v>175</v>
      </c>
      <c r="D127" s="3" t="s">
        <v>108</v>
      </c>
      <c r="E127" s="3">
        <f>VLOOKUP(B127,[1]排序!$C$2:$D$65,2,0)</f>
        <v>346</v>
      </c>
      <c r="F127" s="4">
        <v>83.968385336839887</v>
      </c>
      <c r="G127" s="4">
        <f t="shared" si="4"/>
        <v>73.630515601051954</v>
      </c>
      <c r="H127" s="4" t="s">
        <v>15</v>
      </c>
      <c r="I127" s="4" t="s">
        <v>16</v>
      </c>
      <c r="J127" s="4"/>
      <c r="K127" s="6"/>
    </row>
    <row r="128" spans="1:11" ht="25.95" customHeight="1" x14ac:dyDescent="0.25">
      <c r="A128" s="7" t="s">
        <v>254</v>
      </c>
      <c r="B128" s="3" t="s">
        <v>255</v>
      </c>
      <c r="C128" s="5" t="s">
        <v>175</v>
      </c>
      <c r="D128" s="3" t="s">
        <v>108</v>
      </c>
      <c r="E128" s="3">
        <f>VLOOKUP(B128,[1]排序!$C$2:$D$65,2,0)</f>
        <v>349</v>
      </c>
      <c r="F128" s="4">
        <v>81.819782535573694</v>
      </c>
      <c r="G128" s="4">
        <f t="shared" si="4"/>
        <v>73.405934760672096</v>
      </c>
      <c r="H128" s="4" t="s">
        <v>15</v>
      </c>
      <c r="I128" s="4" t="s">
        <v>16</v>
      </c>
      <c r="J128" s="4"/>
      <c r="K128" s="6"/>
    </row>
    <row r="129" spans="1:11" ht="25.95" customHeight="1" x14ac:dyDescent="0.25">
      <c r="A129" s="7" t="s">
        <v>256</v>
      </c>
      <c r="B129" s="3" t="s">
        <v>257</v>
      </c>
      <c r="C129" s="5" t="s">
        <v>175</v>
      </c>
      <c r="D129" s="3" t="s">
        <v>108</v>
      </c>
      <c r="E129" s="3">
        <f>VLOOKUP(B129,[1]排序!$C$2:$D$65,2,0)</f>
        <v>359</v>
      </c>
      <c r="F129" s="4">
        <v>76.721674240273586</v>
      </c>
      <c r="G129" s="4">
        <f t="shared" si="4"/>
        <v>73.27650227208207</v>
      </c>
      <c r="H129" s="4" t="s">
        <v>15</v>
      </c>
      <c r="I129" s="4" t="s">
        <v>16</v>
      </c>
      <c r="J129" s="9" t="s">
        <v>258</v>
      </c>
      <c r="K129" s="11" t="s">
        <v>259</v>
      </c>
    </row>
    <row r="130" spans="1:11" ht="25.95" customHeight="1" x14ac:dyDescent="0.25">
      <c r="A130" s="7" t="s">
        <v>260</v>
      </c>
      <c r="B130" s="3" t="s">
        <v>261</v>
      </c>
      <c r="C130" s="5" t="s">
        <v>175</v>
      </c>
      <c r="D130" s="3" t="s">
        <v>108</v>
      </c>
      <c r="E130" s="3">
        <f>VLOOKUP(B130,[1]排序!$C$2:$D$65,2,0)</f>
        <v>358</v>
      </c>
      <c r="F130" s="4">
        <v>76.044496991340154</v>
      </c>
      <c r="G130" s="4">
        <f t="shared" si="4"/>
        <v>72.933349097402044</v>
      </c>
      <c r="H130" s="4" t="s">
        <v>15</v>
      </c>
      <c r="I130" s="4" t="s">
        <v>16</v>
      </c>
      <c r="J130" s="4"/>
      <c r="K130" s="6"/>
    </row>
    <row r="131" spans="1:11" ht="25.95" customHeight="1" x14ac:dyDescent="0.25">
      <c r="A131" s="7" t="s">
        <v>262</v>
      </c>
      <c r="B131" s="3" t="s">
        <v>263</v>
      </c>
      <c r="C131" s="5" t="s">
        <v>175</v>
      </c>
      <c r="D131" s="3" t="s">
        <v>108</v>
      </c>
      <c r="E131" s="3">
        <f>VLOOKUP(B131,[1]排序!$C$2:$D$65,2,0)</f>
        <v>335</v>
      </c>
      <c r="F131" s="4">
        <v>86.678687863480079</v>
      </c>
      <c r="G131" s="4">
        <f t="shared" si="4"/>
        <v>72.903606359044019</v>
      </c>
      <c r="H131" s="4" t="s">
        <v>15</v>
      </c>
      <c r="I131" s="4" t="s">
        <v>16</v>
      </c>
      <c r="J131" s="4"/>
      <c r="K131" s="6"/>
    </row>
    <row r="132" spans="1:11" ht="25.95" customHeight="1" x14ac:dyDescent="0.25">
      <c r="A132" s="7" t="s">
        <v>264</v>
      </c>
      <c r="B132" s="3" t="s">
        <v>265</v>
      </c>
      <c r="C132" s="5" t="s">
        <v>175</v>
      </c>
      <c r="D132" s="3" t="s">
        <v>108</v>
      </c>
      <c r="E132" s="3">
        <f>VLOOKUP(B132,[1]排序!$C$2:$D$65,2,0)</f>
        <v>346</v>
      </c>
      <c r="F132" s="4">
        <v>81.537156899355821</v>
      </c>
      <c r="G132" s="4">
        <f t="shared" si="4"/>
        <v>72.90114706980674</v>
      </c>
      <c r="H132" s="4" t="s">
        <v>15</v>
      </c>
      <c r="I132" s="4" t="s">
        <v>16</v>
      </c>
      <c r="J132" s="4"/>
      <c r="K132" s="6"/>
    </row>
    <row r="133" spans="1:11" ht="25.95" customHeight="1" x14ac:dyDescent="0.25">
      <c r="A133" s="7" t="s">
        <v>266</v>
      </c>
      <c r="B133" s="3" t="s">
        <v>267</v>
      </c>
      <c r="C133" s="5" t="s">
        <v>175</v>
      </c>
      <c r="D133" s="3" t="s">
        <v>108</v>
      </c>
      <c r="E133" s="3">
        <f>VLOOKUP(B133,[1]排序!$C$2:$D$65,2,0)</f>
        <v>346</v>
      </c>
      <c r="F133" s="4">
        <v>81.505698269773987</v>
      </c>
      <c r="G133" s="4">
        <f t="shared" si="4"/>
        <v>72.891709480932178</v>
      </c>
      <c r="H133" s="4" t="s">
        <v>15</v>
      </c>
      <c r="I133" s="4" t="s">
        <v>16</v>
      </c>
      <c r="J133" s="4"/>
      <c r="K133" s="6"/>
    </row>
    <row r="134" spans="1:11" ht="25.95" customHeight="1" x14ac:dyDescent="0.25">
      <c r="A134" s="7" t="s">
        <v>268</v>
      </c>
      <c r="B134" s="3" t="s">
        <v>269</v>
      </c>
      <c r="C134" s="5" t="s">
        <v>175</v>
      </c>
      <c r="D134" s="3" t="s">
        <v>108</v>
      </c>
      <c r="E134" s="3">
        <f>VLOOKUP(B134,[1]排序!$C$2:$D$65,2,0)</f>
        <v>334</v>
      </c>
      <c r="F134" s="4">
        <v>87.079978085070266</v>
      </c>
      <c r="G134" s="4">
        <f t="shared" si="4"/>
        <v>72.883993425521084</v>
      </c>
      <c r="H134" s="4" t="s">
        <v>15</v>
      </c>
      <c r="I134" s="4" t="s">
        <v>16</v>
      </c>
      <c r="J134" s="4"/>
      <c r="K134" s="6"/>
    </row>
    <row r="135" spans="1:11" ht="25.95" customHeight="1" x14ac:dyDescent="0.25">
      <c r="A135" s="7" t="s">
        <v>270</v>
      </c>
      <c r="B135" s="3" t="s">
        <v>271</v>
      </c>
      <c r="C135" s="5" t="s">
        <v>175</v>
      </c>
      <c r="D135" s="3" t="s">
        <v>108</v>
      </c>
      <c r="E135" s="3">
        <f>VLOOKUP(B135,[1]排序!$C$2:$D$65,2,0)</f>
        <v>344</v>
      </c>
      <c r="F135" s="4">
        <v>82.140838126567502</v>
      </c>
      <c r="G135" s="4">
        <f t="shared" si="4"/>
        <v>72.802251437970241</v>
      </c>
      <c r="H135" s="4" t="s">
        <v>15</v>
      </c>
      <c r="I135" s="4" t="s">
        <v>16</v>
      </c>
      <c r="J135" s="4"/>
      <c r="K135" s="6"/>
    </row>
    <row r="136" spans="1:11" ht="25.95" customHeight="1" x14ac:dyDescent="0.25">
      <c r="A136" s="7" t="s">
        <v>272</v>
      </c>
      <c r="B136" s="3" t="s">
        <v>273</v>
      </c>
      <c r="C136" s="5" t="s">
        <v>175</v>
      </c>
      <c r="D136" s="3" t="s">
        <v>108</v>
      </c>
      <c r="E136" s="3">
        <f>VLOOKUP(B136,[1]排序!$C$2:$D$65,2,0)</f>
        <v>350</v>
      </c>
      <c r="F136" s="4">
        <v>79.129415569814711</v>
      </c>
      <c r="G136" s="4">
        <f t="shared" si="4"/>
        <v>72.73882467094441</v>
      </c>
      <c r="H136" s="4" t="s">
        <v>15</v>
      </c>
      <c r="I136" s="4" t="s">
        <v>16</v>
      </c>
      <c r="J136" s="4"/>
      <c r="K136" s="6"/>
    </row>
    <row r="137" spans="1:11" ht="25.95" customHeight="1" x14ac:dyDescent="0.25">
      <c r="A137" s="7" t="s">
        <v>274</v>
      </c>
      <c r="B137" s="3" t="s">
        <v>275</v>
      </c>
      <c r="C137" s="5" t="s">
        <v>175</v>
      </c>
      <c r="D137" s="3" t="s">
        <v>108</v>
      </c>
      <c r="E137" s="3">
        <f>VLOOKUP(B137,[1]排序!$C$2:$D$65,2,0)</f>
        <v>350</v>
      </c>
      <c r="F137" s="4">
        <v>78.87860918132084</v>
      </c>
      <c r="G137" s="4">
        <f t="shared" si="4"/>
        <v>72.663582754396259</v>
      </c>
      <c r="H137" s="4" t="s">
        <v>15</v>
      </c>
      <c r="I137" s="4" t="s">
        <v>16</v>
      </c>
      <c r="J137" s="4"/>
      <c r="K137" s="6"/>
    </row>
    <row r="138" spans="1:11" ht="25.95" customHeight="1" x14ac:dyDescent="0.25">
      <c r="A138" s="7" t="s">
        <v>276</v>
      </c>
      <c r="B138" s="3" t="s">
        <v>277</v>
      </c>
      <c r="C138" s="5" t="s">
        <v>175</v>
      </c>
      <c r="D138" s="3" t="s">
        <v>108</v>
      </c>
      <c r="E138" s="3">
        <f>VLOOKUP(B138,[1]排序!$C$2:$D$65,2,0)</f>
        <v>349</v>
      </c>
      <c r="F138" s="4">
        <v>79.160391976739035</v>
      </c>
      <c r="G138" s="4">
        <f t="shared" si="4"/>
        <v>72.608117593021703</v>
      </c>
      <c r="H138" s="4" t="s">
        <v>15</v>
      </c>
      <c r="I138" s="4" t="s">
        <v>16</v>
      </c>
      <c r="J138" s="4"/>
      <c r="K138" s="6"/>
    </row>
    <row r="139" spans="1:11" ht="25.95" customHeight="1" x14ac:dyDescent="0.25">
      <c r="A139" s="7" t="s">
        <v>278</v>
      </c>
      <c r="B139" s="3" t="s">
        <v>279</v>
      </c>
      <c r="C139" s="5" t="s">
        <v>175</v>
      </c>
      <c r="D139" s="3" t="s">
        <v>108</v>
      </c>
      <c r="E139" s="3">
        <f>VLOOKUP(B139,[1]排序!$C$2:$D$65,2,0)</f>
        <v>337</v>
      </c>
      <c r="F139" s="4">
        <v>80.132641123790165</v>
      </c>
      <c r="G139" s="4">
        <f>E139/500*100*0.7+F139*0.3</f>
        <v>71.219792337137051</v>
      </c>
      <c r="H139" s="4" t="s">
        <v>15</v>
      </c>
      <c r="I139" s="4" t="s">
        <v>16</v>
      </c>
      <c r="J139" s="10" t="s">
        <v>295</v>
      </c>
      <c r="K139" s="6"/>
    </row>
    <row r="140" spans="1:11" ht="25.95" customHeight="1" x14ac:dyDescent="0.25">
      <c r="A140" s="7" t="s">
        <v>280</v>
      </c>
      <c r="B140" s="3" t="s">
        <v>281</v>
      </c>
      <c r="C140" s="5" t="s">
        <v>175</v>
      </c>
      <c r="D140" s="3" t="s">
        <v>108</v>
      </c>
      <c r="E140" s="3">
        <f>VLOOKUP(B140,[1]排序!$C$2:$D$65,2,0)</f>
        <v>290</v>
      </c>
      <c r="F140" s="4">
        <v>83.75013117386122</v>
      </c>
      <c r="G140" s="4">
        <f>E140/500*100*0.7+F140*0.3</f>
        <v>65.725039352158362</v>
      </c>
      <c r="H140" s="4" t="s">
        <v>282</v>
      </c>
      <c r="I140" s="4" t="s">
        <v>16</v>
      </c>
      <c r="J140" s="9" t="s">
        <v>283</v>
      </c>
      <c r="K140" s="6"/>
    </row>
    <row r="141" spans="1:11" ht="25.95" customHeight="1" x14ac:dyDescent="0.25">
      <c r="A141" s="7" t="s">
        <v>284</v>
      </c>
      <c r="B141" s="3"/>
      <c r="C141" s="5" t="s">
        <v>175</v>
      </c>
      <c r="D141" s="3" t="s">
        <v>108</v>
      </c>
      <c r="E141" s="3">
        <v>362</v>
      </c>
      <c r="F141" s="4">
        <v>73.034820329413762</v>
      </c>
      <c r="G141" s="4">
        <v>72.590446098824117</v>
      </c>
      <c r="H141" s="4" t="s">
        <v>15</v>
      </c>
      <c r="I141" s="4"/>
      <c r="J141" s="4"/>
      <c r="K141" s="6"/>
    </row>
    <row r="142" spans="1:11" ht="25.95" customHeight="1" x14ac:dyDescent="0.25">
      <c r="A142" s="7" t="s">
        <v>285</v>
      </c>
      <c r="B142" s="3"/>
      <c r="C142" s="5" t="s">
        <v>175</v>
      </c>
      <c r="D142" s="3" t="s">
        <v>108</v>
      </c>
      <c r="E142" s="3">
        <v>343</v>
      </c>
      <c r="F142" s="4">
        <v>81.177671353586092</v>
      </c>
      <c r="G142" s="4">
        <v>72.373301406075825</v>
      </c>
      <c r="H142" s="4" t="s">
        <v>15</v>
      </c>
      <c r="I142" s="4"/>
      <c r="J142" s="4"/>
      <c r="K142" s="6"/>
    </row>
    <row r="143" spans="1:11" ht="25.95" customHeight="1" x14ac:dyDescent="0.25">
      <c r="A143" s="7" t="s">
        <v>286</v>
      </c>
      <c r="B143" s="8"/>
      <c r="C143" s="5" t="s">
        <v>175</v>
      </c>
      <c r="D143" s="3" t="s">
        <v>108</v>
      </c>
      <c r="E143" s="3">
        <v>338</v>
      </c>
      <c r="F143" s="4">
        <v>83.301577570929695</v>
      </c>
      <c r="G143" s="4">
        <v>72.310473271278909</v>
      </c>
      <c r="H143" s="4" t="s">
        <v>15</v>
      </c>
      <c r="I143" s="4"/>
      <c r="J143" s="4"/>
      <c r="K143" s="6"/>
    </row>
    <row r="144" spans="1:11" ht="25.95" customHeight="1" x14ac:dyDescent="0.25">
      <c r="A144" s="7" t="s">
        <v>287</v>
      </c>
      <c r="B144" s="8"/>
      <c r="C144" s="5" t="s">
        <v>175</v>
      </c>
      <c r="D144" s="3" t="s">
        <v>108</v>
      </c>
      <c r="E144" s="3">
        <v>340</v>
      </c>
      <c r="F144" s="4">
        <v>82.165534710490093</v>
      </c>
      <c r="G144" s="4">
        <v>72.249660413147026</v>
      </c>
      <c r="H144" s="4" t="s">
        <v>15</v>
      </c>
      <c r="I144" s="4"/>
      <c r="J144" s="4"/>
      <c r="K144" s="6"/>
    </row>
    <row r="145" spans="1:11" ht="25.95" customHeight="1" x14ac:dyDescent="0.25">
      <c r="A145" s="7" t="s">
        <v>288</v>
      </c>
      <c r="B145" s="3"/>
      <c r="C145" s="5" t="s">
        <v>175</v>
      </c>
      <c r="D145" s="3" t="s">
        <v>108</v>
      </c>
      <c r="E145" s="3">
        <v>337</v>
      </c>
      <c r="F145" s="4">
        <v>83.018799103990091</v>
      </c>
      <c r="G145" s="4">
        <v>72.085639731197034</v>
      </c>
      <c r="H145" s="4" t="s">
        <v>15</v>
      </c>
      <c r="I145" s="4"/>
      <c r="J145" s="4"/>
      <c r="K145" s="6"/>
    </row>
    <row r="146" spans="1:11" ht="25.95" customHeight="1" x14ac:dyDescent="0.25">
      <c r="A146" s="7" t="s">
        <v>289</v>
      </c>
      <c r="B146" s="8"/>
      <c r="C146" s="5" t="s">
        <v>175</v>
      </c>
      <c r="D146" s="3" t="s">
        <v>108</v>
      </c>
      <c r="E146" s="3">
        <v>340</v>
      </c>
      <c r="F146" s="4">
        <v>81.537156899355807</v>
      </c>
      <c r="G146" s="4">
        <v>72.061147069806736</v>
      </c>
      <c r="H146" s="4" t="s">
        <v>15</v>
      </c>
      <c r="I146" s="4"/>
      <c r="J146" s="4"/>
      <c r="K146" s="6"/>
    </row>
    <row r="147" spans="1:11" ht="25.95" customHeight="1" x14ac:dyDescent="0.25">
      <c r="A147" s="7" t="s">
        <v>290</v>
      </c>
      <c r="B147" s="8"/>
      <c r="C147" s="5" t="s">
        <v>175</v>
      </c>
      <c r="D147" s="3" t="s">
        <v>108</v>
      </c>
      <c r="E147" s="3">
        <v>336</v>
      </c>
      <c r="F147" s="4">
        <v>81.375244024966889</v>
      </c>
      <c r="G147" s="4">
        <v>71.452573207490062</v>
      </c>
      <c r="H147" s="4" t="s">
        <v>15</v>
      </c>
      <c r="I147" s="4"/>
      <c r="J147" s="4"/>
      <c r="K147" s="6"/>
    </row>
    <row r="148" spans="1:11" ht="25.95" customHeight="1" x14ac:dyDescent="0.25">
      <c r="A148" s="7" t="s">
        <v>291</v>
      </c>
      <c r="B148" s="8"/>
      <c r="C148" s="5" t="s">
        <v>175</v>
      </c>
      <c r="D148" s="3" t="s">
        <v>108</v>
      </c>
      <c r="E148" s="3">
        <v>333</v>
      </c>
      <c r="F148" s="4">
        <v>82.412500549716086</v>
      </c>
      <c r="G148" s="4">
        <v>71.343750164914837</v>
      </c>
      <c r="H148" s="4" t="s">
        <v>15</v>
      </c>
      <c r="I148" s="4"/>
      <c r="J148" s="4"/>
      <c r="K148" s="6"/>
    </row>
    <row r="149" spans="1:11" ht="25.95" customHeight="1" x14ac:dyDescent="0.25">
      <c r="A149" s="7" t="s">
        <v>292</v>
      </c>
      <c r="B149" s="8"/>
      <c r="C149" s="5" t="s">
        <v>175</v>
      </c>
      <c r="D149" s="3" t="s">
        <v>108</v>
      </c>
      <c r="E149" s="3">
        <v>340</v>
      </c>
      <c r="F149" s="4">
        <v>78.101221392787764</v>
      </c>
      <c r="G149" s="4">
        <v>71.030366417836319</v>
      </c>
      <c r="H149" s="4" t="s">
        <v>15</v>
      </c>
      <c r="I149" s="4"/>
      <c r="J149" s="4"/>
      <c r="K149" s="6"/>
    </row>
    <row r="150" spans="1:11" ht="25.95" customHeight="1" x14ac:dyDescent="0.25">
      <c r="A150" s="7" t="s">
        <v>293</v>
      </c>
      <c r="B150" s="8"/>
      <c r="C150" s="5" t="s">
        <v>175</v>
      </c>
      <c r="D150" s="3" t="s">
        <v>108</v>
      </c>
      <c r="E150" s="3">
        <v>343</v>
      </c>
      <c r="F150" s="4">
        <v>75.075019724355556</v>
      </c>
      <c r="G150" s="4">
        <v>70.54250591730667</v>
      </c>
      <c r="H150" s="4" t="s">
        <v>15</v>
      </c>
      <c r="I150" s="4"/>
      <c r="J150" s="4"/>
      <c r="K150" s="6"/>
    </row>
    <row r="151" spans="1:11" ht="25.95" customHeight="1" x14ac:dyDescent="0.25">
      <c r="A151" s="7" t="s">
        <v>294</v>
      </c>
      <c r="B151" s="8"/>
      <c r="C151" s="5" t="s">
        <v>175</v>
      </c>
      <c r="D151" s="3" t="s">
        <v>108</v>
      </c>
      <c r="E151" s="3">
        <v>339</v>
      </c>
      <c r="F151" s="4">
        <v>74.494997737906061</v>
      </c>
      <c r="G151" s="4">
        <v>69.808499321371826</v>
      </c>
      <c r="H151" s="4" t="s">
        <v>15</v>
      </c>
      <c r="I151" s="4"/>
      <c r="J151" s="4"/>
      <c r="K151" s="6"/>
    </row>
    <row r="152" spans="1:11" ht="25.95" customHeight="1" x14ac:dyDescent="0.25">
      <c r="A152" s="13" t="s">
        <v>296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4" t="s">
        <v>298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x14ac:dyDescent="0.25">
      <c r="A154" s="14" t="s">
        <v>297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</sheetData>
  <mergeCells count="4">
    <mergeCell ref="A1:K1"/>
    <mergeCell ref="A152:K152"/>
    <mergeCell ref="A153:K153"/>
    <mergeCell ref="A154:K154"/>
  </mergeCells>
  <phoneticPr fontId="1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提交版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城环研办</dc:creator>
  <cp:lastModifiedBy>城环研办</cp:lastModifiedBy>
  <cp:lastPrinted>2022-03-30T07:52:28Z</cp:lastPrinted>
  <dcterms:created xsi:type="dcterms:W3CDTF">2022-03-30T01:33:03Z</dcterms:created>
  <dcterms:modified xsi:type="dcterms:W3CDTF">2022-03-30T08:16:54Z</dcterms:modified>
</cp:coreProperties>
</file>